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18"/>
  <workbookPr codeName="ThisWorkbook"/>
  <mc:AlternateContent xmlns:mc="http://schemas.openxmlformats.org/markup-compatibility/2006">
    <mc:Choice Requires="x15">
      <x15ac:absPath xmlns:x15ac="http://schemas.microsoft.com/office/spreadsheetml/2010/11/ac" url="https://plantemoran.sharepoint.com/sites/8118863/Shared Documents/Deliverables/RFP/"/>
    </mc:Choice>
  </mc:AlternateContent>
  <xr:revisionPtr revIDLastSave="0" documentId="8_{7C4208F2-6B3D-4B69-8AEB-9BFBABD93D36}" xr6:coauthVersionLast="47" xr6:coauthVersionMax="47" xr10:uidLastSave="{00000000-0000-0000-0000-000000000000}"/>
  <bookViews>
    <workbookView xWindow="-108" yWindow="-108" windowWidth="23256" windowHeight="12456" firstSheet="8" activeTab="8" xr2:uid="{EBB202C1-354B-47CD-8351-1A1F2D976BB7}"/>
  </bookViews>
  <sheets>
    <sheet name="Bidder Checklist" sheetId="7" r:id="rId1"/>
    <sheet name="Proposal Summary" sheetId="6" r:id="rId2"/>
    <sheet name="Proposed Scope" sheetId="28" r:id="rId3"/>
    <sheet name="Software Information" sheetId="19" r:id="rId4"/>
    <sheet name="Data Conversion Services" sheetId="17" r:id="rId5"/>
    <sheet name="Integrations" sheetId="29" r:id="rId6"/>
    <sheet name="Modifications" sheetId="12" r:id="rId7"/>
    <sheet name="Other Services" sheetId="14" r:id="rId8"/>
    <sheet name="Optional" sheetId="24" r:id="rId9"/>
  </sheets>
  <definedNames>
    <definedName name="_xlnm.Print_Area" localSheetId="0">'Bidder Checklist'!$A$2:$E$21</definedName>
    <definedName name="_xlnm.Print_Area" localSheetId="4">'Data Conversion Services'!$D$2:$M$33</definedName>
    <definedName name="_xlnm.Print_Area" localSheetId="6">Modifications!$D$2:$I$10</definedName>
    <definedName name="_xlnm.Print_Area" localSheetId="8">Optional!$D$2:$S$15</definedName>
    <definedName name="_xlnm.Print_Area" localSheetId="7">'Other Services'!$D$2:$R$21</definedName>
    <definedName name="_xlnm.Print_Area" localSheetId="1">'Proposal Summary'!$B$2:$E$15</definedName>
    <definedName name="_xlnm.Print_Area" localSheetId="3">'Software Information'!$E$2:$W$25</definedName>
    <definedName name="_xlnm.Print_Titles" localSheetId="8">Optional!$2:$3</definedName>
    <definedName name="_xlnm.Print_Titles" localSheetId="7">'Other Services'!$2:$3</definedName>
    <definedName name="_xlnm.Print_Titles" localSheetId="1">'Proposal Summary'!#REF!</definedName>
    <definedName name="_xlnm.Print_Titles" localSheetId="3">'Software Information'!$2:$3</definedName>
    <definedName name="ProjectName">"""Shelby County TN ERP RFP"""</definedName>
    <definedName name="Resource" localSheetId="2">#REF!</definedName>
    <definedName name="Resourc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7" l="1"/>
  <c r="C6" i="6"/>
  <c r="C7" i="6"/>
  <c r="C2" i="6"/>
  <c r="B5" i="24"/>
  <c r="B6" i="24"/>
  <c r="B7" i="24"/>
  <c r="B8" i="24"/>
  <c r="B9" i="24"/>
  <c r="B10" i="24"/>
  <c r="B11" i="24"/>
  <c r="B12" i="24"/>
  <c r="B13" i="24"/>
  <c r="B14" i="24"/>
  <c r="B4" i="24"/>
  <c r="B5" i="14"/>
  <c r="B6" i="14"/>
  <c r="B7" i="14"/>
  <c r="B8" i="14"/>
  <c r="B9" i="14"/>
  <c r="B10" i="14"/>
  <c r="B11" i="14"/>
  <c r="B12" i="14"/>
  <c r="B13" i="14"/>
  <c r="B14" i="14"/>
  <c r="B15" i="14"/>
  <c r="B16" i="14"/>
  <c r="B17" i="14"/>
  <c r="B18" i="14"/>
  <c r="B19" i="14"/>
  <c r="B20" i="14"/>
  <c r="B4" i="14"/>
  <c r="B5" i="12"/>
  <c r="B6" i="12"/>
  <c r="B7" i="12"/>
  <c r="B8" i="12"/>
  <c r="B9" i="12"/>
  <c r="B4" i="12"/>
  <c r="B5" i="17"/>
  <c r="B6" i="17"/>
  <c r="B7" i="17"/>
  <c r="B8" i="17"/>
  <c r="B9" i="17"/>
  <c r="B10" i="17"/>
  <c r="B11" i="17"/>
  <c r="B12" i="17"/>
  <c r="B13" i="17"/>
  <c r="B14" i="17"/>
  <c r="B15" i="17"/>
  <c r="B16" i="17"/>
  <c r="B17" i="17"/>
  <c r="B18" i="17"/>
  <c r="B19" i="17"/>
  <c r="B20" i="17"/>
  <c r="B21" i="17"/>
  <c r="B22" i="17"/>
  <c r="B23" i="17"/>
  <c r="B24" i="17"/>
  <c r="B25" i="17"/>
  <c r="B4" i="17"/>
  <c r="C5" i="19"/>
  <c r="C6" i="19"/>
  <c r="C7" i="19"/>
  <c r="C8" i="19"/>
  <c r="C9" i="19"/>
  <c r="C10" i="19"/>
  <c r="C11" i="19"/>
  <c r="C12" i="19"/>
  <c r="C13" i="19"/>
  <c r="C14" i="19"/>
  <c r="C15" i="19"/>
  <c r="C16" i="19"/>
  <c r="C17" i="19"/>
  <c r="C18" i="19"/>
  <c r="C19" i="19"/>
  <c r="C20" i="19"/>
  <c r="C21" i="19"/>
  <c r="C22" i="19"/>
  <c r="C23" i="19"/>
  <c r="C24" i="19"/>
  <c r="C4" i="19"/>
  <c r="B5" i="29"/>
  <c r="B6" i="29"/>
  <c r="B7" i="29"/>
  <c r="B8" i="29"/>
  <c r="B9" i="29"/>
  <c r="B10" i="29"/>
  <c r="B4" i="29"/>
  <c r="D2" i="24"/>
  <c r="E2" i="12"/>
  <c r="E2" i="29"/>
  <c r="D2" i="17"/>
  <c r="I21" i="14"/>
  <c r="J21" i="14"/>
  <c r="K21" i="14"/>
  <c r="L21" i="14"/>
  <c r="M21" i="14"/>
  <c r="N21" i="14"/>
  <c r="O21" i="14"/>
  <c r="P21" i="14"/>
  <c r="Q21" i="14"/>
  <c r="D2" i="14"/>
  <c r="J15" i="24"/>
  <c r="K15" i="24"/>
  <c r="L15" i="24"/>
  <c r="M15" i="24"/>
  <c r="N15" i="24"/>
  <c r="O15" i="24"/>
  <c r="P15" i="24"/>
  <c r="Q15" i="24"/>
  <c r="R15" i="24"/>
  <c r="I15" i="24"/>
  <c r="D15" i="6" s="1"/>
  <c r="J11" i="29"/>
  <c r="L10" i="29"/>
  <c r="L9" i="29"/>
  <c r="L8" i="29"/>
  <c r="L7" i="29"/>
  <c r="L6" i="29"/>
  <c r="L5" i="29"/>
  <c r="L4" i="29"/>
  <c r="U25" i="19"/>
  <c r="V25" i="19"/>
  <c r="L11" i="29" l="1"/>
  <c r="C9" i="6" s="1"/>
  <c r="G13" i="14"/>
  <c r="G14" i="14"/>
  <c r="G15" i="14"/>
  <c r="G16" i="14"/>
  <c r="G17" i="14"/>
  <c r="G18" i="14"/>
  <c r="G19" i="14"/>
  <c r="G20" i="14"/>
  <c r="E21" i="14"/>
  <c r="H21" i="14"/>
  <c r="D11" i="6" s="1"/>
  <c r="P25" i="19"/>
  <c r="O25" i="19"/>
  <c r="L5" i="17"/>
  <c r="L6" i="17"/>
  <c r="L7" i="17"/>
  <c r="L8" i="17"/>
  <c r="L9" i="17"/>
  <c r="L10" i="17"/>
  <c r="L11" i="17"/>
  <c r="L12" i="17"/>
  <c r="L13" i="17"/>
  <c r="L14" i="17"/>
  <c r="L15" i="17"/>
  <c r="L16" i="17"/>
  <c r="L17" i="17"/>
  <c r="L18" i="17"/>
  <c r="L19" i="17"/>
  <c r="L20" i="17"/>
  <c r="L21" i="17"/>
  <c r="L22" i="17"/>
  <c r="L23" i="17"/>
  <c r="L24" i="17"/>
  <c r="L25" i="17"/>
  <c r="L4" i="17"/>
  <c r="F15" i="24"/>
  <c r="M25" i="19"/>
  <c r="N25" i="19"/>
  <c r="J25" i="19"/>
  <c r="K25" i="19"/>
  <c r="G11" i="14"/>
  <c r="G12" i="14"/>
  <c r="F10" i="12"/>
  <c r="H8" i="12"/>
  <c r="H4" i="12"/>
  <c r="H10" i="12" s="1"/>
  <c r="H5" i="12"/>
  <c r="H6" i="12"/>
  <c r="H7" i="12"/>
  <c r="H9" i="12"/>
  <c r="F2" i="19"/>
  <c r="J26" i="17"/>
  <c r="C10" i="6" l="1"/>
  <c r="Q25" i="19"/>
  <c r="L26" i="17"/>
  <c r="S25" i="19"/>
  <c r="T25" i="19"/>
  <c r="R25" i="19"/>
  <c r="D5" i="6" l="1"/>
  <c r="D12" i="6" s="1"/>
  <c r="C8" i="6"/>
  <c r="D5" i="17"/>
  <c r="D7" i="17" s="1"/>
  <c r="D8" i="17" s="1"/>
  <c r="D9" i="17" s="1"/>
  <c r="D10" i="17" s="1"/>
  <c r="D11" i="17" s="1"/>
  <c r="D12" i="17" s="1"/>
  <c r="D13" i="17" s="1"/>
  <c r="D14" i="17" s="1"/>
  <c r="D15" i="17" s="1"/>
  <c r="D16" i="17" s="1"/>
  <c r="D17" i="17" s="1"/>
  <c r="D18" i="17" s="1"/>
  <c r="D19" i="17" s="1"/>
  <c r="D20" i="17" s="1"/>
  <c r="D21" i="17" s="1"/>
  <c r="D22" i="17" s="1"/>
  <c r="D23" i="17" s="1"/>
  <c r="D24" i="17" s="1"/>
  <c r="D25" i="17" s="1"/>
  <c r="H7" i="24" l="1"/>
  <c r="H6" i="24"/>
  <c r="F2" i="24"/>
  <c r="H8" i="24"/>
  <c r="H9" i="24"/>
  <c r="H10" i="24"/>
  <c r="H11" i="24"/>
  <c r="H12" i="24"/>
  <c r="H13" i="24"/>
  <c r="H14" i="24"/>
  <c r="H5" i="24" l="1"/>
  <c r="H4" i="24"/>
  <c r="W3" i="19"/>
  <c r="B11" i="7"/>
  <c r="G10" i="14"/>
  <c r="G9" i="14"/>
  <c r="G8" i="14"/>
  <c r="G7" i="14"/>
  <c r="G6" i="14"/>
  <c r="G5" i="14"/>
  <c r="G4" i="14"/>
  <c r="G21" i="14" l="1"/>
  <c r="H15" i="24"/>
  <c r="C15" i="6" s="1"/>
  <c r="B5" i="19"/>
  <c r="B13" i="19"/>
  <c r="B22" i="19"/>
  <c r="B4" i="19"/>
  <c r="B14" i="19"/>
  <c r="B23" i="19"/>
  <c r="B15" i="19"/>
  <c r="B24" i="19"/>
  <c r="B16" i="19"/>
  <c r="B25" i="19"/>
  <c r="B17" i="19"/>
  <c r="B18" i="19"/>
  <c r="B11" i="19"/>
  <c r="B19" i="19"/>
  <c r="B12" i="19"/>
  <c r="B21" i="19"/>
  <c r="B6" i="19"/>
  <c r="B7" i="19"/>
  <c r="B8" i="19"/>
  <c r="B9" i="19"/>
  <c r="B10" i="19"/>
  <c r="C11" i="6" l="1"/>
  <c r="C12" i="6" s="1"/>
</calcChain>
</file>

<file path=xl/sharedStrings.xml><?xml version="1.0" encoding="utf-8"?>
<sst xmlns="http://schemas.openxmlformats.org/spreadsheetml/2006/main" count="310" uniqueCount="153">
  <si>
    <t>1. Pricing Form Legend</t>
  </si>
  <si>
    <t>Hide Required/Optional Fields</t>
  </si>
  <si>
    <t>All black cells required</t>
  </si>
  <si>
    <t>All yellow cells optional and can be modified</t>
  </si>
  <si>
    <t>All other cells are locked</t>
  </si>
  <si>
    <t>2. Enter Basic Vendor Information</t>
  </si>
  <si>
    <t>Enter Vendor Name in cell D6</t>
  </si>
  <si>
    <t>Enter Bidder Name</t>
  </si>
  <si>
    <t>3. Complete the following Pricing Tabs</t>
  </si>
  <si>
    <t>Tab Name</t>
  </si>
  <si>
    <t>Instructions</t>
  </si>
  <si>
    <t>No data entry is required in the Proposal Summary. Comments are optional.</t>
  </si>
  <si>
    <t>Proposed Scope</t>
  </si>
  <si>
    <t>Please complete the black cells with whether the module is proposed, optional, or not bid. Cells default to no bid--update as applicable.</t>
  </si>
  <si>
    <t xml:space="preserve">Software Information </t>
  </si>
  <si>
    <t>Please complete the black cells with information regarding the software components proposed. Software Component Name should be the name of the module or suite of modules that the software is sold as. Include all software required to fulfill the scope including system modules/bundles, integration platform/API/middleware (if applicable), etc.
Any discounts or adjustments to costs should be included in line item pricing. You may use comments to explain any discounts or adjustments applied. 
Travel expenses should be entered as their own line item, if applicable.</t>
  </si>
  <si>
    <t>Data Conversion Services</t>
  </si>
  <si>
    <t>Please complete the Conversion Code, Estimated Hours, and Hourly Rate to perform the following Data Conversion Services.</t>
  </si>
  <si>
    <t>Integrations</t>
  </si>
  <si>
    <t>Please complete the Estimated Hours and Hourly Rate to develop the following Integrations. Please include any other additional integrations recommended. The comments field should list any additional info or 'No Bid' in the Comments column.</t>
  </si>
  <si>
    <t>Modifications</t>
  </si>
  <si>
    <t>Please list Estimated Hours and Hourly Rate to provide costs for Modifications identified in the Requirements spreadsheet. The requirement number should be noted.</t>
  </si>
  <si>
    <t>Other Implementation Services</t>
  </si>
  <si>
    <t>Please provide costs for Other Services in this tab by including the Estimated Hours and Hourly Rate for services. These services are not tied to a specific module/software component listed in the software information tab. Examples may include project management, change management, post-implementation support services, custom report development, etc. Vendors may define additional items as desired.
If there is an on-going cost for the service, use the annual cost columns to specify the cost for each year.</t>
  </si>
  <si>
    <t>Optional</t>
  </si>
  <si>
    <t>Please list Optional Software, Hardware or Services within this tab, including Quantity and Rate as applicable. Specify the type of Optional item under Type.</t>
  </si>
  <si>
    <t>Proposal Summary</t>
  </si>
  <si>
    <t>Cost Category</t>
  </si>
  <si>
    <t>One-Time
Cost</t>
  </si>
  <si>
    <t>Ongoing
Annual Cost</t>
  </si>
  <si>
    <t>Comments</t>
  </si>
  <si>
    <t>Core</t>
  </si>
  <si>
    <t>Software (ongoing cost displayed is average of all years)</t>
  </si>
  <si>
    <t>N/A</t>
  </si>
  <si>
    <t>Implementation Services</t>
  </si>
  <si>
    <t>Training Services</t>
  </si>
  <si>
    <t>Other Services (ongoing cost displayed is average of all years)</t>
  </si>
  <si>
    <t>Grand Total</t>
  </si>
  <si>
    <t>Optional Software, Hardware and Services</t>
  </si>
  <si>
    <t>Optional Cost Total (Core) (ongoing cost displayed is average of all years)</t>
  </si>
  <si>
    <t>Module Information</t>
  </si>
  <si>
    <t>Scope</t>
  </si>
  <si>
    <t>Account Management  </t>
  </si>
  <si>
    <t>Billing Management  </t>
  </si>
  <si>
    <t>Payments &amp; Cashiering  </t>
  </si>
  <si>
    <t>Service/Work Orders  </t>
  </si>
  <si>
    <t>Device Management  </t>
  </si>
  <si>
    <t>Customer Service/Portal  </t>
  </si>
  <si>
    <t>Backflow Management  </t>
  </si>
  <si>
    <t>Rate Management </t>
  </si>
  <si>
    <t>General and Technical  </t>
  </si>
  <si>
    <t>Reporting &amp; Dashboards  </t>
  </si>
  <si>
    <t>Software Information</t>
  </si>
  <si>
    <t>Vendor Name</t>
  </si>
  <si>
    <t>Software Component Name</t>
  </si>
  <si>
    <t>Version</t>
  </si>
  <si>
    <t>Licensing Measure (e.g. Users, FTEs)</t>
  </si>
  <si>
    <t># of Licensed (e.g. 1,000)</t>
  </si>
  <si>
    <t>License Type 
(select from dropdown menu)</t>
  </si>
  <si>
    <t>Implementation Cost</t>
  </si>
  <si>
    <t>Training Cost</t>
  </si>
  <si>
    <t>Training Method</t>
  </si>
  <si>
    <t>Year 1 Subscription/License Cost</t>
  </si>
  <si>
    <t>Year 2 Subscription/License Cost</t>
  </si>
  <si>
    <t>Year 3 Subscription/License Cost</t>
  </si>
  <si>
    <t>Year 4 Subscription/License Cost</t>
  </si>
  <si>
    <t>Year 5 Subscription/License Cost</t>
  </si>
  <si>
    <t>Year 6 Subscription/License Cost</t>
  </si>
  <si>
    <t>Year 7 Subscription/License Cost</t>
  </si>
  <si>
    <t>Year 8 Subscription/License Cost</t>
  </si>
  <si>
    <t>Year 9 Subscription/License Cost</t>
  </si>
  <si>
    <t>Year 10 Subscription/License Cost</t>
  </si>
  <si>
    <t>Grand total</t>
  </si>
  <si>
    <t>Number</t>
  </si>
  <si>
    <t>Area</t>
  </si>
  <si>
    <t>Source System</t>
  </si>
  <si>
    <t>Data Description</t>
  </si>
  <si>
    <t>Requested Conversion item</t>
  </si>
  <si>
    <r>
      <t>Conversion Code</t>
    </r>
    <r>
      <rPr>
        <b/>
        <vertAlign val="superscript"/>
        <sz val="11"/>
        <color theme="0"/>
        <rFont val="Calibri"/>
        <family val="2"/>
        <scheme val="minor"/>
      </rPr>
      <t>1</t>
    </r>
  </si>
  <si>
    <t>Estimated
Hours</t>
  </si>
  <si>
    <t>Hourly
Rate</t>
  </si>
  <si>
    <t>Customer Information</t>
  </si>
  <si>
    <t>DRIP</t>
  </si>
  <si>
    <t>Customer account information (name, address), customer notes</t>
  </si>
  <si>
    <t>All active accounts and all inactive accounts within last 5 years</t>
  </si>
  <si>
    <t>Service Information</t>
  </si>
  <si>
    <t>Customer service information (e.g., service address, type of services, rate plan, last read, billing cycle, premise and service notes, location information)</t>
  </si>
  <si>
    <t>5 years</t>
  </si>
  <si>
    <t>Billing</t>
  </si>
  <si>
    <t>Open and unpaid bills</t>
  </si>
  <si>
    <t>All open bills</t>
  </si>
  <si>
    <t>Billing and Payment History</t>
  </si>
  <si>
    <t xml:space="preserve">Billing, payment and adjustment history </t>
  </si>
  <si>
    <t>Meter Reads</t>
  </si>
  <si>
    <t>Reading and consumption history</t>
  </si>
  <si>
    <t>Rates</t>
  </si>
  <si>
    <t>Current rates and history</t>
  </si>
  <si>
    <t>Device Management</t>
  </si>
  <si>
    <t>Sensus</t>
  </si>
  <si>
    <t>All device inventory (i.e., active meters, radio receivers), meter routes, location, notes</t>
  </si>
  <si>
    <r>
      <rPr>
        <b/>
        <vertAlign val="superscript"/>
        <sz val="11"/>
        <color theme="0"/>
        <rFont val="Calibri"/>
        <family val="2"/>
        <scheme val="minor"/>
      </rPr>
      <t>1</t>
    </r>
    <r>
      <rPr>
        <b/>
        <sz val="11"/>
        <color theme="0"/>
        <rFont val="Calibri"/>
        <family val="2"/>
        <scheme val="minor"/>
      </rPr>
      <t>Data Conversion Codes</t>
    </r>
  </si>
  <si>
    <t>A</t>
  </si>
  <si>
    <t>Utilize/refine existing conversion tools/scripts</t>
  </si>
  <si>
    <t>B</t>
  </si>
  <si>
    <t>Develop new conversion scripts</t>
  </si>
  <si>
    <t>C</t>
  </si>
  <si>
    <t>Automated conversion not realistic/appropriate: Manual conversion is targeted</t>
  </si>
  <si>
    <t>D</t>
  </si>
  <si>
    <t>Other data conversion approach, please briefly describe in ‘Comments’ column</t>
  </si>
  <si>
    <t>E</t>
  </si>
  <si>
    <t>Not enough information/Need clarification/Item should be addressed during implementation</t>
  </si>
  <si>
    <t>#</t>
  </si>
  <si>
    <t>Data Flow
Description</t>
  </si>
  <si>
    <t>Source
Application</t>
  </si>
  <si>
    <t>Target
Application</t>
  </si>
  <si>
    <t>Batch or Real Time</t>
  </si>
  <si>
    <t>Interface Type Proposed (API, Form-based, etc.)</t>
  </si>
  <si>
    <t>Bi-directional: Export/import to the WaterSmart customer database to update account and billing information and to notify customers through email or texts.  If you already have integration with another 3rd party for this functionality, please put that in the comments.</t>
  </si>
  <si>
    <t>WaterSmart</t>
  </si>
  <si>
    <t>Future CIS System</t>
  </si>
  <si>
    <t>Bi-directional: Real time payment updates to CIS and billing information. If you already have integration with another 3rd party for this functionality, please put that in the comments.</t>
  </si>
  <si>
    <t>Paymentus</t>
  </si>
  <si>
    <t>Bidirectional: Export customer information to reading software and import reads to CIS.</t>
  </si>
  <si>
    <t>Import backflow management information (make, model, device history, test history). If you already have integration with another 3rd party, please put that in the comments.</t>
  </si>
  <si>
    <t>BSI</t>
  </si>
  <si>
    <t>Export customer billing information for printing (PDF or text). If you already have integration with another 3rd party, please put that in the comments.</t>
  </si>
  <si>
    <t>DataPrint LLC</t>
  </si>
  <si>
    <t>Update GL Journal entries from utility billing transactions (billing, adjustments and payment activity).</t>
  </si>
  <si>
    <t>Sage - General Ledger</t>
  </si>
  <si>
    <t>Send refund information for payments.</t>
  </si>
  <si>
    <t>Sage - Account Payable</t>
  </si>
  <si>
    <t>Specification #</t>
  </si>
  <si>
    <t>Description</t>
  </si>
  <si>
    <t>Other Services</t>
  </si>
  <si>
    <t>Service Description</t>
  </si>
  <si>
    <t>Estimated Hours</t>
  </si>
  <si>
    <t>One-Time Cost</t>
  </si>
  <si>
    <t>Ongoing Cost Year 1</t>
  </si>
  <si>
    <t>Ongoing Cost Year 2</t>
  </si>
  <si>
    <t>Ongoing Cost Year 3</t>
  </si>
  <si>
    <t>Ongoing Cost Year 4</t>
  </si>
  <si>
    <t>Ongoing Cost Year 5</t>
  </si>
  <si>
    <t>Ongoing Cost Year 6</t>
  </si>
  <si>
    <t>Ongoing Cost Year 7</t>
  </si>
  <si>
    <t>Ongoing Cost Year 8</t>
  </si>
  <si>
    <t>Ongoing Cost Year 9</t>
  </si>
  <si>
    <t>Ongoing Cost Year 10</t>
  </si>
  <si>
    <t xml:space="preserve"> </t>
  </si>
  <si>
    <t>Optional Software, Hardware, and Services</t>
  </si>
  <si>
    <t>Product/Service Offering</t>
  </si>
  <si>
    <t>Type</t>
  </si>
  <si>
    <t>Quantity</t>
  </si>
  <si>
    <t xml:space="preserve">Rate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</si>
</sst>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00"/>
    <numFmt numFmtId="165" formatCode="&quot;$&quot;#,##0"/>
    <numFmt numFmtId="166" formatCode="General_)"/>
  </numFmts>
  <fonts count="23">
    <font>
      <sz val="11"/>
      <color theme="1"/>
      <name val="Calibri"/>
      <family val="2"/>
      <scheme val="minor"/>
    </font>
    <font>
      <b/>
      <sz val="11"/>
      <color theme="0"/>
      <name val="Calibri"/>
      <family val="2"/>
      <scheme val="minor"/>
    </font>
    <font>
      <b/>
      <sz val="11"/>
      <color theme="1"/>
      <name val="Calibri"/>
      <family val="2"/>
      <scheme val="minor"/>
    </font>
    <font>
      <b/>
      <i/>
      <sz val="11"/>
      <color theme="0"/>
      <name val="Calibri"/>
      <family val="2"/>
      <scheme val="minor"/>
    </font>
    <font>
      <sz val="11"/>
      <name val="Calibri"/>
      <family val="2"/>
      <scheme val="minor"/>
    </font>
    <font>
      <b/>
      <sz val="14"/>
      <color theme="0"/>
      <name val="Calibri"/>
      <family val="2"/>
      <scheme val="minor"/>
    </font>
    <font>
      <b/>
      <sz val="16"/>
      <color theme="0"/>
      <name val="Calibri"/>
      <family val="2"/>
      <scheme val="minor"/>
    </font>
    <font>
      <b/>
      <sz val="14"/>
      <name val="Calibri"/>
      <family val="2"/>
      <scheme val="minor"/>
    </font>
    <font>
      <b/>
      <sz val="11"/>
      <name val="Calibri"/>
      <family val="2"/>
      <scheme val="minor"/>
    </font>
    <font>
      <b/>
      <sz val="10"/>
      <color rgb="FF00539B"/>
      <name val="Calibri"/>
      <family val="2"/>
      <scheme val="minor"/>
    </font>
    <font>
      <b/>
      <vertAlign val="superscript"/>
      <sz val="11"/>
      <color theme="0"/>
      <name val="Calibri"/>
      <family val="2"/>
      <scheme val="minor"/>
    </font>
    <font>
      <b/>
      <sz val="11"/>
      <color rgb="FFFF0000"/>
      <name val="Calibri"/>
      <family val="2"/>
      <scheme val="minor"/>
    </font>
    <font>
      <sz val="11"/>
      <color theme="1"/>
      <name val="Calibri"/>
      <family val="2"/>
      <scheme val="minor"/>
    </font>
    <font>
      <sz val="11"/>
      <color theme="0"/>
      <name val="Calibri"/>
      <family val="2"/>
      <scheme val="minor"/>
    </font>
    <font>
      <b/>
      <sz val="10"/>
      <color theme="0"/>
      <name val="Calibri"/>
      <family val="2"/>
      <scheme val="minor"/>
    </font>
    <font>
      <b/>
      <sz val="11"/>
      <color rgb="FF00539B"/>
      <name val="Calibri"/>
      <family val="2"/>
      <scheme val="minor"/>
    </font>
    <font>
      <sz val="8"/>
      <name val="Calibri"/>
      <family val="2"/>
      <scheme val="minor"/>
    </font>
    <font>
      <sz val="8"/>
      <name val="Times New Roman"/>
      <family val="1"/>
    </font>
    <font>
      <sz val="10"/>
      <name val="Arial"/>
      <family val="2"/>
    </font>
    <font>
      <sz val="11"/>
      <color rgb="FF000000"/>
      <name val="Calibri"/>
      <family val="2"/>
      <scheme val="minor"/>
    </font>
    <font>
      <b/>
      <i/>
      <sz val="12"/>
      <color theme="0"/>
      <name val="Calibri"/>
      <family val="2"/>
      <scheme val="minor"/>
    </font>
    <font>
      <b/>
      <sz val="12"/>
      <color rgb="FF00539B"/>
      <name val="Calibri"/>
      <family val="2"/>
      <scheme val="minor"/>
    </font>
    <font>
      <b/>
      <sz val="12"/>
      <color theme="0"/>
      <name val="Calibri"/>
      <family val="2"/>
      <scheme val="minor"/>
    </font>
  </fonts>
  <fills count="14">
    <fill>
      <patternFill patternType="none"/>
    </fill>
    <fill>
      <patternFill patternType="gray125"/>
    </fill>
    <fill>
      <patternFill patternType="solid">
        <fgColor rgb="FF00539B"/>
        <bgColor indexed="64"/>
      </patternFill>
    </fill>
    <fill>
      <patternFill patternType="solid">
        <fgColor rgb="FF56A0D3"/>
        <bgColor indexed="64"/>
      </patternFill>
    </fill>
    <fill>
      <patternFill patternType="solid">
        <fgColor rgb="FF807F83"/>
        <bgColor indexed="64"/>
      </patternFill>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bgColor indexed="64"/>
      </patternFill>
    </fill>
    <fill>
      <patternFill patternType="solid">
        <fgColor rgb="FFFFFF99"/>
        <bgColor indexed="64"/>
      </patternFill>
    </fill>
    <fill>
      <patternFill patternType="solid">
        <fgColor theme="2" tint="-9.9978637043366805E-2"/>
        <bgColor indexed="64"/>
      </patternFill>
    </fill>
    <fill>
      <patternFill patternType="solid">
        <fgColor rgb="FFFFFF99"/>
        <bgColor rgb="FF000000"/>
      </patternFill>
    </fill>
    <fill>
      <patternFill patternType="solid">
        <fgColor rgb="FFD9D9D9"/>
        <bgColor rgb="FF000000"/>
      </patternFill>
    </fill>
  </fills>
  <borders count="60">
    <border>
      <left/>
      <right/>
      <top/>
      <bottom/>
      <diagonal/>
    </border>
    <border>
      <left style="thin">
        <color theme="0"/>
      </left>
      <right style="thin">
        <color theme="0"/>
      </right>
      <top style="medium">
        <color rgb="FF00539B"/>
      </top>
      <bottom style="thin">
        <color theme="0"/>
      </bottom>
      <diagonal/>
    </border>
    <border>
      <left style="thin">
        <color theme="0"/>
      </left>
      <right style="medium">
        <color rgb="FF00539B"/>
      </right>
      <top style="medium">
        <color rgb="FF00539B"/>
      </top>
      <bottom style="thin">
        <color theme="0"/>
      </bottom>
      <diagonal/>
    </border>
    <border>
      <left style="medium">
        <color rgb="FF00539B"/>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medium">
        <color rgb="FF00539B"/>
      </right>
      <top style="thin">
        <color theme="0"/>
      </top>
      <bottom style="thin">
        <color theme="0"/>
      </bottom>
      <diagonal/>
    </border>
    <border>
      <left style="thin">
        <color theme="0"/>
      </left>
      <right style="thin">
        <color theme="0"/>
      </right>
      <top style="thin">
        <color theme="0"/>
      </top>
      <bottom style="medium">
        <color rgb="FF00539B"/>
      </bottom>
      <diagonal/>
    </border>
    <border>
      <left style="thin">
        <color theme="0"/>
      </left>
      <right style="medium">
        <color rgb="FF00539B"/>
      </right>
      <top style="thin">
        <color theme="0"/>
      </top>
      <bottom style="medium">
        <color rgb="FF00539B"/>
      </bottom>
      <diagonal/>
    </border>
    <border>
      <left/>
      <right/>
      <top style="thin">
        <color theme="0"/>
      </top>
      <bottom style="thin">
        <color theme="0"/>
      </bottom>
      <diagonal/>
    </border>
    <border>
      <left/>
      <right style="medium">
        <color rgb="FF00539B"/>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rgb="FF00539B"/>
      </left>
      <right/>
      <top style="thin">
        <color theme="0"/>
      </top>
      <bottom style="thin">
        <color theme="0"/>
      </bottom>
      <diagonal/>
    </border>
    <border>
      <left style="medium">
        <color rgb="FF00539B"/>
      </left>
      <right/>
      <top style="thin">
        <color theme="0"/>
      </top>
      <bottom style="medium">
        <color rgb="FF00539B"/>
      </bottom>
      <diagonal/>
    </border>
    <border>
      <left/>
      <right/>
      <top style="thin">
        <color theme="0"/>
      </top>
      <bottom style="medium">
        <color rgb="FF00539B"/>
      </bottom>
      <diagonal/>
    </border>
    <border>
      <left/>
      <right style="thin">
        <color theme="0"/>
      </right>
      <top style="thin">
        <color theme="0"/>
      </top>
      <bottom style="medium">
        <color rgb="FF00539B"/>
      </bottom>
      <diagonal/>
    </border>
    <border>
      <left style="thick">
        <color rgb="FF807F83"/>
      </left>
      <right style="thick">
        <color rgb="FF807F83"/>
      </right>
      <top style="thick">
        <color rgb="FF807F83"/>
      </top>
      <bottom style="thick">
        <color rgb="FF807F83"/>
      </bottom>
      <diagonal/>
    </border>
    <border>
      <left style="thick">
        <color rgb="FF807F83"/>
      </left>
      <right/>
      <top style="thick">
        <color rgb="FF807F83"/>
      </top>
      <bottom style="thick">
        <color rgb="FF807F83"/>
      </bottom>
      <diagonal/>
    </border>
    <border>
      <left/>
      <right/>
      <top style="thick">
        <color rgb="FF807F83"/>
      </top>
      <bottom style="thick">
        <color rgb="FF807F83"/>
      </bottom>
      <diagonal/>
    </border>
    <border>
      <left/>
      <right style="thick">
        <color rgb="FF807F83"/>
      </right>
      <top style="thick">
        <color rgb="FF807F83"/>
      </top>
      <bottom style="thick">
        <color rgb="FF807F83"/>
      </bottom>
      <diagonal/>
    </border>
    <border>
      <left style="medium">
        <color rgb="FF00539B"/>
      </left>
      <right/>
      <top style="medium">
        <color rgb="FF00539B"/>
      </top>
      <bottom/>
      <diagonal/>
    </border>
    <border>
      <left/>
      <right/>
      <top style="medium">
        <color rgb="FF00539B"/>
      </top>
      <bottom/>
      <diagonal/>
    </border>
    <border>
      <left/>
      <right style="medium">
        <color rgb="FF00539B"/>
      </right>
      <top style="medium">
        <color rgb="FF00539B"/>
      </top>
      <bottom/>
      <diagonal/>
    </border>
    <border>
      <left style="medium">
        <color rgb="FF00539B"/>
      </left>
      <right/>
      <top/>
      <bottom/>
      <diagonal/>
    </border>
    <border>
      <left/>
      <right style="medium">
        <color rgb="FF00539B"/>
      </right>
      <top/>
      <bottom/>
      <diagonal/>
    </border>
    <border>
      <left style="medium">
        <color rgb="FF00539B"/>
      </left>
      <right/>
      <top/>
      <bottom style="medium">
        <color rgb="FF00539B"/>
      </bottom>
      <diagonal/>
    </border>
    <border>
      <left/>
      <right/>
      <top/>
      <bottom style="medium">
        <color rgb="FF00539B"/>
      </bottom>
      <diagonal/>
    </border>
    <border>
      <left/>
      <right style="medium">
        <color rgb="FF00539B"/>
      </right>
      <top/>
      <bottom style="medium">
        <color rgb="FF00539B"/>
      </bottom>
      <diagonal/>
    </border>
    <border>
      <left style="medium">
        <color theme="3"/>
      </left>
      <right/>
      <top style="thin">
        <color theme="0"/>
      </top>
      <bottom style="thin">
        <color theme="0"/>
      </bottom>
      <diagonal/>
    </border>
    <border>
      <left/>
      <right style="medium">
        <color theme="3"/>
      </right>
      <top style="thin">
        <color theme="0"/>
      </top>
      <bottom style="thin">
        <color theme="0"/>
      </bottom>
      <diagonal/>
    </border>
    <border>
      <left style="medium">
        <color theme="3"/>
      </left>
      <right style="thin">
        <color theme="0"/>
      </right>
      <top style="thin">
        <color theme="0"/>
      </top>
      <bottom style="thin">
        <color theme="0"/>
      </bottom>
      <diagonal/>
    </border>
    <border>
      <left style="thin">
        <color theme="0"/>
      </left>
      <right style="medium">
        <color theme="3"/>
      </right>
      <top style="thin">
        <color theme="0"/>
      </top>
      <bottom style="thin">
        <color theme="0"/>
      </bottom>
      <diagonal/>
    </border>
    <border>
      <left style="medium">
        <color theme="3"/>
      </left>
      <right style="thin">
        <color theme="0"/>
      </right>
      <top style="thin">
        <color theme="0"/>
      </top>
      <bottom style="medium">
        <color theme="3"/>
      </bottom>
      <diagonal/>
    </border>
    <border>
      <left style="thin">
        <color theme="0"/>
      </left>
      <right style="thin">
        <color theme="0"/>
      </right>
      <top style="thin">
        <color theme="0"/>
      </top>
      <bottom style="medium">
        <color theme="3"/>
      </bottom>
      <diagonal/>
    </border>
    <border>
      <left style="thin">
        <color theme="0"/>
      </left>
      <right style="medium">
        <color theme="3"/>
      </right>
      <top style="thin">
        <color theme="0"/>
      </top>
      <bottom style="medium">
        <color theme="3"/>
      </bottom>
      <diagonal/>
    </border>
    <border>
      <left style="thin">
        <color theme="0"/>
      </left>
      <right style="double">
        <color theme="0"/>
      </right>
      <top style="thin">
        <color theme="0"/>
      </top>
      <bottom style="thin">
        <color theme="0"/>
      </bottom>
      <diagonal/>
    </border>
    <border>
      <left style="medium">
        <color theme="3"/>
      </left>
      <right style="thin">
        <color theme="0"/>
      </right>
      <top style="thin">
        <color theme="0"/>
      </top>
      <bottom/>
      <diagonal/>
    </border>
    <border>
      <left/>
      <right style="thin">
        <color theme="0"/>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right style="thin">
        <color theme="0"/>
      </right>
      <top/>
      <bottom/>
      <diagonal/>
    </border>
    <border>
      <left/>
      <right/>
      <top style="thin">
        <color theme="0"/>
      </top>
      <bottom/>
      <diagonal/>
    </border>
    <border>
      <left style="thin">
        <color theme="0"/>
      </left>
      <right/>
      <top/>
      <bottom/>
      <diagonal/>
    </border>
    <border>
      <left style="medium">
        <color theme="3"/>
      </left>
      <right style="thin">
        <color theme="0"/>
      </right>
      <top style="thin">
        <color theme="0"/>
      </top>
      <bottom style="medium">
        <color rgb="FF00539B"/>
      </bottom>
      <diagonal/>
    </border>
    <border>
      <left style="thin">
        <color theme="0"/>
      </left>
      <right style="medium">
        <color theme="3"/>
      </right>
      <top style="thin">
        <color theme="0"/>
      </top>
      <bottom style="medium">
        <color rgb="FF00539B"/>
      </bottom>
      <diagonal/>
    </border>
    <border>
      <left style="medium">
        <color rgb="FF00539B"/>
      </left>
      <right style="thin">
        <color theme="0"/>
      </right>
      <top style="medium">
        <color rgb="FF00539B"/>
      </top>
      <bottom/>
      <diagonal/>
    </border>
    <border>
      <left style="thin">
        <color theme="0"/>
      </left>
      <right style="thin">
        <color theme="0"/>
      </right>
      <top style="thin">
        <color theme="0"/>
      </top>
      <bottom/>
      <diagonal/>
    </border>
    <border>
      <left style="thin">
        <color theme="0"/>
      </left>
      <right style="medium">
        <color theme="3"/>
      </right>
      <top style="thin">
        <color theme="0"/>
      </top>
      <bottom/>
      <diagonal/>
    </border>
    <border>
      <left style="medium">
        <color theme="3"/>
      </left>
      <right style="thin">
        <color theme="0"/>
      </right>
      <top style="medium">
        <color theme="3"/>
      </top>
      <bottom style="medium">
        <color theme="3"/>
      </bottom>
      <diagonal/>
    </border>
    <border>
      <left style="thin">
        <color theme="0"/>
      </left>
      <right style="thin">
        <color theme="0"/>
      </right>
      <top style="medium">
        <color theme="3"/>
      </top>
      <bottom style="medium">
        <color theme="3"/>
      </bottom>
      <diagonal/>
    </border>
    <border>
      <left style="thin">
        <color theme="0"/>
      </left>
      <right style="medium">
        <color theme="3"/>
      </right>
      <top style="medium">
        <color theme="3"/>
      </top>
      <bottom style="medium">
        <color theme="3"/>
      </bottom>
      <diagonal/>
    </border>
    <border>
      <left/>
      <right style="thin">
        <color rgb="FFFFFFFF"/>
      </right>
      <top style="thin">
        <color rgb="FFFFFFFF"/>
      </top>
      <bottom style="thin">
        <color rgb="FFFFFFFF"/>
      </bottom>
      <diagonal/>
    </border>
    <border>
      <left style="medium">
        <color theme="3"/>
      </left>
      <right style="thin">
        <color theme="0"/>
      </right>
      <top/>
      <bottom style="medium">
        <color rgb="FF00539B"/>
      </bottom>
      <diagonal/>
    </border>
    <border>
      <left style="medium">
        <color rgb="FF00539B"/>
      </left>
      <right style="thin">
        <color theme="0"/>
      </right>
      <top style="thin">
        <color theme="0"/>
      </top>
      <bottom style="medium">
        <color indexed="64"/>
      </bottom>
      <diagonal/>
    </border>
    <border>
      <left style="thin">
        <color theme="0"/>
      </left>
      <right style="thin">
        <color theme="0"/>
      </right>
      <top style="thin">
        <color theme="0"/>
      </top>
      <bottom style="medium">
        <color indexed="64"/>
      </bottom>
      <diagonal/>
    </border>
    <border>
      <left style="thin">
        <color theme="0"/>
      </left>
      <right style="medium">
        <color rgb="FF00539B"/>
      </right>
      <top style="thin">
        <color theme="0"/>
      </top>
      <bottom style="medium">
        <color indexed="64"/>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style="thin">
        <color rgb="FFFFFFFF"/>
      </left>
      <right style="thin">
        <color rgb="FFFFFFFF"/>
      </right>
      <top style="thin">
        <color rgb="FFFFFFFF"/>
      </top>
      <bottom style="thin">
        <color rgb="FFFFFFFF"/>
      </bottom>
      <diagonal/>
    </border>
  </borders>
  <cellStyleXfs count="6">
    <xf numFmtId="0" fontId="0" fillId="0" borderId="0"/>
    <xf numFmtId="44" fontId="12" fillId="0" borderId="0" applyFont="0" applyFill="0" applyBorder="0" applyAlignment="0" applyProtection="0"/>
    <xf numFmtId="166" fontId="17" fillId="0" borderId="0"/>
    <xf numFmtId="43" fontId="17" fillId="0" borderId="0" applyFont="0" applyFill="0" applyBorder="0" applyAlignment="0" applyProtection="0"/>
    <xf numFmtId="0" fontId="18" fillId="0" borderId="0"/>
    <xf numFmtId="43" fontId="12" fillId="0" borderId="0" applyFont="0" applyFill="0" applyBorder="0" applyAlignment="0" applyProtection="0"/>
  </cellStyleXfs>
  <cellXfs count="182">
    <xf numFmtId="0" fontId="0" fillId="0" borderId="0" xfId="0"/>
    <xf numFmtId="0" fontId="0" fillId="0" borderId="0" xfId="0" applyAlignment="1">
      <alignment vertical="center"/>
    </xf>
    <xf numFmtId="0" fontId="1" fillId="2" borderId="3" xfId="0" applyFont="1" applyFill="1" applyBorder="1" applyAlignment="1">
      <alignment horizontal="left" vertical="center"/>
    </xf>
    <xf numFmtId="0" fontId="1" fillId="2" borderId="3" xfId="0" applyFont="1" applyFill="1" applyBorder="1" applyAlignment="1">
      <alignment vertical="center"/>
    </xf>
    <xf numFmtId="0" fontId="1" fillId="2" borderId="4" xfId="0" applyFont="1" applyFill="1" applyBorder="1" applyAlignment="1">
      <alignment horizontal="center" vertical="center" wrapText="1"/>
    </xf>
    <xf numFmtId="0" fontId="1" fillId="2" borderId="4" xfId="0" applyFont="1" applyFill="1" applyBorder="1" applyAlignment="1">
      <alignment vertical="center" wrapText="1"/>
    </xf>
    <xf numFmtId="0" fontId="1" fillId="2" borderId="5" xfId="0" applyFont="1" applyFill="1" applyBorder="1" applyAlignment="1">
      <alignment horizontal="left" vertical="center"/>
    </xf>
    <xf numFmtId="165" fontId="1" fillId="2" borderId="6" xfId="0" applyNumberFormat="1" applyFont="1" applyFill="1" applyBorder="1" applyAlignment="1">
      <alignment horizontal="center" vertical="center"/>
    </xf>
    <xf numFmtId="0" fontId="1" fillId="2" borderId="5" xfId="0" applyFont="1" applyFill="1" applyBorder="1" applyAlignment="1">
      <alignment vertical="center" wrapText="1"/>
    </xf>
    <xf numFmtId="0" fontId="1" fillId="2" borderId="7" xfId="0" applyFont="1" applyFill="1" applyBorder="1" applyAlignment="1">
      <alignment horizontal="left" vertical="center"/>
    </xf>
    <xf numFmtId="3" fontId="1" fillId="2" borderId="6" xfId="0" applyNumberFormat="1" applyFont="1" applyFill="1" applyBorder="1" applyAlignment="1">
      <alignment horizontal="center" vertical="center"/>
    </xf>
    <xf numFmtId="0" fontId="4" fillId="4" borderId="16" xfId="0" applyFont="1" applyFill="1" applyBorder="1" applyAlignment="1">
      <alignment vertical="center"/>
    </xf>
    <xf numFmtId="0" fontId="4" fillId="4" borderId="16" xfId="0" applyFont="1" applyFill="1" applyBorder="1" applyAlignment="1">
      <alignment horizontal="center" vertical="center"/>
    </xf>
    <xf numFmtId="0" fontId="5" fillId="6" borderId="16" xfId="0" applyFont="1" applyFill="1" applyBorder="1" applyAlignment="1">
      <alignment horizontal="center" vertical="center" wrapText="1"/>
    </xf>
    <xf numFmtId="0" fontId="4" fillId="4" borderId="17" xfId="0" applyFont="1" applyFill="1" applyBorder="1" applyAlignment="1">
      <alignment vertical="center"/>
    </xf>
    <xf numFmtId="0" fontId="4" fillId="4" borderId="18" xfId="0" applyFont="1" applyFill="1" applyBorder="1" applyAlignment="1">
      <alignment horizontal="center" vertical="center"/>
    </xf>
    <xf numFmtId="0" fontId="4" fillId="4" borderId="19" xfId="0" applyFont="1" applyFill="1" applyBorder="1" applyAlignment="1">
      <alignment vertical="center"/>
    </xf>
    <xf numFmtId="0" fontId="2" fillId="7" borderId="16" xfId="0" applyFont="1" applyFill="1" applyBorder="1" applyAlignment="1">
      <alignment horizontal="left" vertical="center" indent="1"/>
    </xf>
    <xf numFmtId="0" fontId="0" fillId="5" borderId="16" xfId="0" applyFill="1" applyBorder="1" applyAlignment="1">
      <alignment horizontal="left" vertical="center" indent="1"/>
    </xf>
    <xf numFmtId="0" fontId="3" fillId="2" borderId="3" xfId="0" applyFont="1" applyFill="1" applyBorder="1" applyAlignment="1">
      <alignment horizontal="left" vertical="center"/>
    </xf>
    <xf numFmtId="165" fontId="0" fillId="8" borderId="4" xfId="0" applyNumberFormat="1" applyFill="1" applyBorder="1" applyAlignment="1">
      <alignment horizontal="center" vertical="center"/>
    </xf>
    <xf numFmtId="0" fontId="4" fillId="8" borderId="4" xfId="0" applyFont="1" applyFill="1" applyBorder="1" applyAlignment="1">
      <alignment vertical="center" wrapText="1"/>
    </xf>
    <xf numFmtId="165" fontId="4" fillId="8" borderId="4" xfId="0" applyNumberFormat="1" applyFont="1" applyFill="1" applyBorder="1" applyAlignment="1">
      <alignment horizontal="center" vertical="center"/>
    </xf>
    <xf numFmtId="0" fontId="1" fillId="2" borderId="11" xfId="0" applyFont="1" applyFill="1" applyBorder="1" applyAlignment="1">
      <alignment horizontal="left" vertical="center"/>
    </xf>
    <xf numFmtId="0" fontId="1" fillId="2" borderId="20" xfId="0" applyFont="1" applyFill="1" applyBorder="1" applyAlignment="1">
      <alignment vertical="center"/>
    </xf>
    <xf numFmtId="0" fontId="1" fillId="2" borderId="21" xfId="0" applyFont="1" applyFill="1" applyBorder="1" applyAlignment="1">
      <alignment vertical="center"/>
    </xf>
    <xf numFmtId="0" fontId="1" fillId="2" borderId="22" xfId="0" applyFont="1" applyFill="1" applyBorder="1" applyAlignment="1">
      <alignment vertical="center"/>
    </xf>
    <xf numFmtId="0" fontId="0" fillId="0" borderId="23" xfId="0" applyBorder="1" applyAlignment="1">
      <alignment horizontal="center" vertical="center"/>
    </xf>
    <xf numFmtId="0" fontId="0" fillId="0" borderId="24" xfId="0" applyBorder="1" applyAlignment="1">
      <alignment vertical="center"/>
    </xf>
    <xf numFmtId="0" fontId="0" fillId="0" borderId="25" xfId="0" applyBorder="1" applyAlignment="1">
      <alignment horizontal="center" vertical="center"/>
    </xf>
    <xf numFmtId="0" fontId="0" fillId="0" borderId="26" xfId="0" applyBorder="1" applyAlignment="1">
      <alignment vertical="center"/>
    </xf>
    <xf numFmtId="0" fontId="0" fillId="0" borderId="27" xfId="0" applyBorder="1" applyAlignment="1">
      <alignment vertical="center"/>
    </xf>
    <xf numFmtId="0" fontId="1" fillId="6" borderId="16" xfId="0" applyFont="1" applyFill="1" applyBorder="1" applyAlignment="1" applyProtection="1">
      <alignment horizontal="center" vertical="center"/>
      <protection locked="0"/>
    </xf>
    <xf numFmtId="0" fontId="1" fillId="9" borderId="4" xfId="0" applyFont="1" applyFill="1" applyBorder="1" applyAlignment="1">
      <alignment horizontal="center" vertical="center" wrapText="1"/>
    </xf>
    <xf numFmtId="0" fontId="3" fillId="9" borderId="28" xfId="0" applyFont="1" applyFill="1" applyBorder="1" applyAlignment="1">
      <alignment horizontal="left" vertical="center"/>
    </xf>
    <xf numFmtId="0" fontId="1" fillId="9" borderId="31" xfId="0" applyFont="1" applyFill="1" applyBorder="1" applyAlignment="1">
      <alignment horizontal="left" vertical="center"/>
    </xf>
    <xf numFmtId="0" fontId="0" fillId="0" borderId="0" xfId="0" applyAlignment="1">
      <alignment wrapText="1"/>
    </xf>
    <xf numFmtId="0" fontId="1" fillId="3" borderId="8" xfId="0" applyFont="1" applyFill="1" applyBorder="1" applyAlignment="1">
      <alignment vertical="center"/>
    </xf>
    <xf numFmtId="0" fontId="1" fillId="3" borderId="9" xfId="0" applyFont="1" applyFill="1" applyBorder="1" applyAlignment="1">
      <alignment vertical="center"/>
    </xf>
    <xf numFmtId="0" fontId="0" fillId="5" borderId="8" xfId="0" applyFill="1" applyBorder="1" applyAlignment="1">
      <alignment vertical="center"/>
    </xf>
    <xf numFmtId="0" fontId="0" fillId="0" borderId="8" xfId="0" applyBorder="1" applyAlignment="1">
      <alignment vertical="center"/>
    </xf>
    <xf numFmtId="0" fontId="0" fillId="0" borderId="37" xfId="0"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0" fillId="0" borderId="38" xfId="0" applyBorder="1"/>
    <xf numFmtId="0" fontId="1" fillId="2" borderId="10" xfId="0" applyFont="1" applyFill="1" applyBorder="1" applyAlignment="1">
      <alignment horizontal="center" vertical="center" wrapText="1"/>
    </xf>
    <xf numFmtId="0" fontId="1" fillId="5" borderId="40" xfId="0" applyFont="1" applyFill="1" applyBorder="1" applyAlignment="1">
      <alignment vertical="center"/>
    </xf>
    <xf numFmtId="165" fontId="1" fillId="5" borderId="38" xfId="0" applyNumberFormat="1" applyFont="1" applyFill="1" applyBorder="1" applyAlignment="1">
      <alignment horizontal="center" vertical="center"/>
    </xf>
    <xf numFmtId="164" fontId="1" fillId="5" borderId="42" xfId="0" applyNumberFormat="1" applyFont="1" applyFill="1" applyBorder="1" applyAlignment="1">
      <alignment horizontal="center" vertical="center"/>
    </xf>
    <xf numFmtId="0" fontId="0" fillId="5" borderId="0" xfId="0" applyFill="1" applyAlignment="1">
      <alignment vertical="center"/>
    </xf>
    <xf numFmtId="0" fontId="7" fillId="10" borderId="16" xfId="0" applyFont="1" applyFill="1" applyBorder="1" applyAlignment="1">
      <alignment horizontal="center" vertical="center" wrapText="1"/>
    </xf>
    <xf numFmtId="0" fontId="0" fillId="10" borderId="31" xfId="0" applyFill="1" applyBorder="1" applyAlignment="1" applyProtection="1">
      <alignment horizontal="left" vertical="center" wrapText="1"/>
      <protection locked="0"/>
    </xf>
    <xf numFmtId="0" fontId="0" fillId="10" borderId="34" xfId="0" applyFill="1" applyBorder="1" applyAlignment="1" applyProtection="1">
      <alignment horizontal="left" vertical="center" wrapText="1"/>
      <protection locked="0"/>
    </xf>
    <xf numFmtId="3" fontId="0" fillId="10" borderId="4" xfId="0" applyNumberFormat="1" applyFill="1" applyBorder="1" applyAlignment="1" applyProtection="1">
      <alignment horizontal="center" vertical="center"/>
      <protection locked="0"/>
    </xf>
    <xf numFmtId="165" fontId="0" fillId="10" borderId="4" xfId="0" applyNumberFormat="1" applyFill="1" applyBorder="1" applyAlignment="1" applyProtection="1">
      <alignment horizontal="center" vertical="center"/>
      <protection locked="0"/>
    </xf>
    <xf numFmtId="0" fontId="0" fillId="10" borderId="5" xfId="0" applyFill="1" applyBorder="1" applyAlignment="1" applyProtection="1">
      <alignment horizontal="left" vertical="center" wrapText="1"/>
      <protection locked="0"/>
    </xf>
    <xf numFmtId="0" fontId="4" fillId="10" borderId="5" xfId="0" applyFont="1" applyFill="1" applyBorder="1" applyAlignment="1" applyProtection="1">
      <alignment vertical="center" wrapText="1"/>
      <protection locked="0"/>
    </xf>
    <xf numFmtId="0" fontId="4" fillId="10" borderId="4" xfId="0" applyFont="1" applyFill="1" applyBorder="1" applyAlignment="1" applyProtection="1">
      <alignment vertical="center" wrapText="1"/>
      <protection locked="0"/>
    </xf>
    <xf numFmtId="3" fontId="4" fillId="10" borderId="4" xfId="0" applyNumberFormat="1" applyFont="1" applyFill="1" applyBorder="1" applyAlignment="1" applyProtection="1">
      <alignment horizontal="center" vertical="center"/>
      <protection locked="0"/>
    </xf>
    <xf numFmtId="165" fontId="4" fillId="10" borderId="4" xfId="0" applyNumberFormat="1" applyFont="1" applyFill="1" applyBorder="1" applyAlignment="1" applyProtection="1">
      <alignment horizontal="center" vertical="center"/>
      <protection locked="0"/>
    </xf>
    <xf numFmtId="165" fontId="0" fillId="10" borderId="10" xfId="0" applyNumberFormat="1" applyFill="1" applyBorder="1" applyAlignment="1" applyProtection="1">
      <alignment horizontal="center" vertical="center"/>
      <protection locked="0"/>
    </xf>
    <xf numFmtId="0" fontId="7" fillId="8" borderId="16" xfId="0" applyFont="1" applyFill="1" applyBorder="1" applyAlignment="1">
      <alignment horizontal="center" vertical="center" wrapText="1"/>
    </xf>
    <xf numFmtId="0" fontId="3" fillId="9" borderId="30" xfId="0" applyFont="1" applyFill="1" applyBorder="1" applyAlignment="1">
      <alignment horizontal="left" vertical="center"/>
    </xf>
    <xf numFmtId="0" fontId="0" fillId="10" borderId="11" xfId="0" applyFill="1" applyBorder="1" applyAlignment="1" applyProtection="1">
      <alignment horizontal="center" vertical="center" wrapText="1"/>
      <protection locked="0"/>
    </xf>
    <xf numFmtId="0" fontId="1" fillId="2" borderId="45" xfId="0" applyFont="1" applyFill="1" applyBorder="1" applyAlignment="1">
      <alignmen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left" vertical="center"/>
    </xf>
    <xf numFmtId="0" fontId="4" fillId="11" borderId="4" xfId="0" applyFont="1" applyFill="1" applyBorder="1" applyAlignment="1">
      <alignment horizontal="left" vertical="center" wrapText="1"/>
    </xf>
    <xf numFmtId="0" fontId="3" fillId="2" borderId="12" xfId="0" applyFont="1" applyFill="1" applyBorder="1" applyAlignment="1">
      <alignment vertical="center"/>
    </xf>
    <xf numFmtId="0" fontId="4" fillId="8" borderId="11" xfId="0" applyFont="1" applyFill="1" applyBorder="1" applyAlignment="1">
      <alignment horizontal="left" vertical="center" wrapText="1"/>
    </xf>
    <xf numFmtId="0" fontId="3" fillId="2" borderId="12" xfId="0" applyFont="1" applyFill="1" applyBorder="1" applyAlignment="1">
      <alignment horizontal="left" vertical="center"/>
    </xf>
    <xf numFmtId="0" fontId="3" fillId="2" borderId="8" xfId="0" applyFont="1" applyFill="1" applyBorder="1" applyAlignment="1">
      <alignment horizontal="left" vertical="center"/>
    </xf>
    <xf numFmtId="0" fontId="22" fillId="2" borderId="4" xfId="0" applyFont="1" applyFill="1" applyBorder="1" applyAlignment="1">
      <alignment vertical="center" wrapText="1"/>
    </xf>
    <xf numFmtId="0" fontId="22" fillId="2" borderId="4" xfId="0" applyFont="1" applyFill="1" applyBorder="1" applyAlignment="1">
      <alignment horizontal="center" vertical="center" wrapText="1"/>
    </xf>
    <xf numFmtId="0" fontId="22" fillId="2" borderId="5" xfId="0" applyFont="1" applyFill="1" applyBorder="1" applyAlignment="1">
      <alignment vertical="center" wrapText="1"/>
    </xf>
    <xf numFmtId="0" fontId="13" fillId="6" borderId="4" xfId="0" applyFont="1" applyFill="1" applyBorder="1" applyAlignment="1" applyProtection="1">
      <alignment horizontal="center" vertical="center" wrapText="1"/>
      <protection locked="0"/>
    </xf>
    <xf numFmtId="165" fontId="13" fillId="6" borderId="4" xfId="0" applyNumberFormat="1" applyFont="1" applyFill="1" applyBorder="1" applyAlignment="1" applyProtection="1">
      <alignment horizontal="center" vertical="center" wrapText="1"/>
      <protection locked="0"/>
    </xf>
    <xf numFmtId="165" fontId="13" fillId="6" borderId="35" xfId="0" applyNumberFormat="1" applyFont="1" applyFill="1" applyBorder="1" applyAlignment="1" applyProtection="1">
      <alignment horizontal="center" vertical="center" wrapText="1"/>
      <protection locked="0"/>
    </xf>
    <xf numFmtId="0" fontId="1" fillId="6" borderId="30" xfId="0" applyFont="1" applyFill="1" applyBorder="1" applyAlignment="1" applyProtection="1">
      <alignment horizontal="left" vertical="center" wrapText="1"/>
      <protection locked="0"/>
    </xf>
    <xf numFmtId="0" fontId="0" fillId="0" borderId="37" xfId="0" applyBorder="1"/>
    <xf numFmtId="0" fontId="0" fillId="0" borderId="39" xfId="0" applyBorder="1"/>
    <xf numFmtId="0" fontId="0" fillId="0" borderId="8" xfId="0" applyBorder="1"/>
    <xf numFmtId="0" fontId="1" fillId="9" borderId="36" xfId="0" applyFont="1" applyFill="1" applyBorder="1" applyAlignment="1">
      <alignment vertical="center"/>
    </xf>
    <xf numFmtId="0" fontId="1" fillId="9" borderId="46" xfId="0" applyFont="1" applyFill="1" applyBorder="1" applyAlignment="1">
      <alignment horizontal="center" vertical="center" wrapText="1"/>
    </xf>
    <xf numFmtId="0" fontId="1" fillId="9" borderId="47" xfId="0" applyFont="1" applyFill="1" applyBorder="1" applyAlignment="1">
      <alignment horizontal="left" vertical="center"/>
    </xf>
    <xf numFmtId="165" fontId="13" fillId="6" borderId="4" xfId="0" applyNumberFormat="1" applyFont="1" applyFill="1" applyBorder="1" applyAlignment="1" applyProtection="1">
      <alignment horizontal="center" vertical="center"/>
      <protection locked="0"/>
    </xf>
    <xf numFmtId="3" fontId="13" fillId="6" borderId="4" xfId="0" applyNumberFormat="1" applyFont="1" applyFill="1" applyBorder="1" applyAlignment="1" applyProtection="1">
      <alignment horizontal="center" vertical="center"/>
      <protection locked="0"/>
    </xf>
    <xf numFmtId="165" fontId="13" fillId="6" borderId="10" xfId="0" applyNumberFormat="1" applyFont="1" applyFill="1" applyBorder="1" applyAlignment="1" applyProtection="1">
      <alignment horizontal="center" vertical="center"/>
      <protection locked="0"/>
    </xf>
    <xf numFmtId="165" fontId="13" fillId="6" borderId="10" xfId="0" applyNumberFormat="1" applyFont="1" applyFill="1" applyBorder="1" applyAlignment="1" applyProtection="1">
      <alignment horizontal="center" vertical="center" wrapText="1"/>
      <protection locked="0"/>
    </xf>
    <xf numFmtId="0" fontId="13" fillId="9" borderId="0" xfId="0" applyFont="1" applyFill="1"/>
    <xf numFmtId="0" fontId="0" fillId="5" borderId="16" xfId="0" applyFill="1" applyBorder="1" applyAlignment="1">
      <alignment horizontal="left" vertical="center" wrapText="1" indent="1"/>
    </xf>
    <xf numFmtId="0" fontId="1" fillId="2" borderId="15" xfId="0" applyFont="1" applyFill="1" applyBorder="1" applyAlignment="1">
      <alignment horizontal="left" vertical="center"/>
    </xf>
    <xf numFmtId="165" fontId="1" fillId="2" borderId="33" xfId="0" applyNumberFormat="1" applyFont="1" applyFill="1" applyBorder="1" applyAlignment="1">
      <alignment horizontal="center" vertical="center"/>
    </xf>
    <xf numFmtId="0" fontId="0" fillId="8" borderId="30" xfId="0" applyFill="1" applyBorder="1" applyAlignment="1">
      <alignment horizontal="left" vertical="center" indent="2"/>
    </xf>
    <xf numFmtId="0" fontId="0" fillId="8" borderId="32" xfId="0" applyFill="1" applyBorder="1" applyAlignment="1">
      <alignment horizontal="left" vertical="center" indent="2"/>
    </xf>
    <xf numFmtId="0" fontId="11" fillId="10" borderId="31" xfId="0" applyFont="1" applyFill="1" applyBorder="1" applyAlignment="1" applyProtection="1">
      <alignment horizontal="left" vertical="center" wrapText="1"/>
      <protection locked="0"/>
    </xf>
    <xf numFmtId="0" fontId="1" fillId="3" borderId="12" xfId="0" applyFont="1" applyFill="1" applyBorder="1" applyAlignment="1">
      <alignment horizontal="left" vertical="center" indent="1"/>
    </xf>
    <xf numFmtId="0" fontId="0" fillId="8" borderId="3" xfId="0" applyFill="1" applyBorder="1" applyAlignment="1">
      <alignment horizontal="left" vertical="center" indent="2"/>
    </xf>
    <xf numFmtId="0" fontId="1" fillId="9" borderId="0" xfId="0" applyFont="1" applyFill="1" applyAlignment="1">
      <alignment wrapText="1"/>
    </xf>
    <xf numFmtId="0" fontId="1" fillId="9" borderId="0" xfId="0" applyFont="1" applyFill="1" applyAlignment="1">
      <alignment horizontal="center" wrapText="1"/>
    </xf>
    <xf numFmtId="165" fontId="1" fillId="9" borderId="0" xfId="0" applyNumberFormat="1" applyFont="1" applyFill="1" applyAlignment="1">
      <alignment horizontal="center"/>
    </xf>
    <xf numFmtId="0" fontId="1" fillId="9" borderId="48" xfId="0" applyFont="1" applyFill="1" applyBorder="1" applyAlignment="1">
      <alignment vertical="center"/>
    </xf>
    <xf numFmtId="165" fontId="1" fillId="9" borderId="49" xfId="0" applyNumberFormat="1" applyFont="1" applyFill="1" applyBorder="1" applyAlignment="1">
      <alignment horizontal="center" vertical="center"/>
    </xf>
    <xf numFmtId="164" fontId="1" fillId="9" borderId="50" xfId="0" applyNumberFormat="1" applyFont="1" applyFill="1" applyBorder="1" applyAlignment="1">
      <alignment horizontal="center" vertical="center"/>
    </xf>
    <xf numFmtId="0" fontId="1" fillId="2" borderId="32" xfId="0" applyFont="1" applyFill="1" applyBorder="1" applyAlignment="1">
      <alignment vertical="center"/>
    </xf>
    <xf numFmtId="3" fontId="1" fillId="2" borderId="33" xfId="0" applyNumberFormat="1" applyFont="1" applyFill="1" applyBorder="1" applyAlignment="1">
      <alignment horizontal="center" vertical="center"/>
    </xf>
    <xf numFmtId="0" fontId="0" fillId="2" borderId="34" xfId="0" applyFill="1" applyBorder="1" applyAlignment="1">
      <alignment vertical="center"/>
    </xf>
    <xf numFmtId="165" fontId="4" fillId="6" borderId="4" xfId="0" applyNumberFormat="1" applyFont="1" applyFill="1" applyBorder="1" applyAlignment="1" applyProtection="1">
      <alignment horizontal="center" vertical="center"/>
      <protection locked="0"/>
    </xf>
    <xf numFmtId="0" fontId="13" fillId="6" borderId="33" xfId="0" applyFont="1" applyFill="1" applyBorder="1" applyAlignment="1" applyProtection="1">
      <alignment horizontal="center" vertical="center"/>
      <protection locked="0"/>
    </xf>
    <xf numFmtId="1" fontId="13" fillId="6" borderId="4" xfId="5" applyNumberFormat="1" applyFont="1" applyFill="1" applyBorder="1" applyAlignment="1" applyProtection="1">
      <alignment horizontal="center" vertical="center"/>
      <protection locked="0"/>
    </xf>
    <xf numFmtId="0" fontId="0" fillId="0" borderId="0" xfId="0" applyAlignment="1">
      <alignment horizontal="center" vertical="center"/>
    </xf>
    <xf numFmtId="0" fontId="3" fillId="2" borderId="8" xfId="0" applyFont="1" applyFill="1" applyBorder="1" applyAlignment="1">
      <alignment horizontal="center" vertical="center"/>
    </xf>
    <xf numFmtId="0" fontId="1" fillId="2" borderId="8" xfId="0" applyFont="1" applyFill="1" applyBorder="1" applyAlignment="1">
      <alignment horizontal="center" vertical="center"/>
    </xf>
    <xf numFmtId="165" fontId="8" fillId="8" borderId="4" xfId="0" applyNumberFormat="1" applyFont="1" applyFill="1" applyBorder="1" applyAlignment="1">
      <alignment horizontal="center" vertical="center"/>
    </xf>
    <xf numFmtId="0" fontId="1" fillId="2" borderId="43" xfId="0" applyFont="1" applyFill="1" applyBorder="1" applyAlignment="1">
      <alignment vertical="center"/>
    </xf>
    <xf numFmtId="0" fontId="1" fillId="2" borderId="15" xfId="0" applyFont="1" applyFill="1" applyBorder="1" applyAlignment="1">
      <alignment horizontal="center" vertical="center"/>
    </xf>
    <xf numFmtId="1" fontId="1" fillId="2" borderId="6" xfId="0" applyNumberFormat="1" applyFont="1" applyFill="1" applyBorder="1" applyAlignment="1">
      <alignment horizontal="center" vertical="center"/>
    </xf>
    <xf numFmtId="165" fontId="1" fillId="2" borderId="6" xfId="1" applyNumberFormat="1" applyFont="1" applyFill="1" applyBorder="1" applyAlignment="1" applyProtection="1">
      <alignment horizontal="center" vertical="center"/>
    </xf>
    <xf numFmtId="0" fontId="0" fillId="2" borderId="44" xfId="0" applyFill="1" applyBorder="1" applyAlignment="1">
      <alignment vertical="center"/>
    </xf>
    <xf numFmtId="0" fontId="1" fillId="2" borderId="43" xfId="0" applyFont="1" applyFill="1" applyBorder="1" applyAlignment="1">
      <alignment vertical="center" wrapText="1"/>
    </xf>
    <xf numFmtId="3" fontId="4" fillId="6" borderId="4" xfId="0" applyNumberFormat="1" applyFont="1" applyFill="1" applyBorder="1" applyAlignment="1" applyProtection="1">
      <alignment horizontal="center" vertical="center"/>
      <protection locked="0"/>
    </xf>
    <xf numFmtId="165" fontId="4" fillId="6" borderId="10" xfId="0" applyNumberFormat="1" applyFont="1" applyFill="1" applyBorder="1" applyAlignment="1" applyProtection="1">
      <alignment horizontal="center" vertical="center"/>
      <protection locked="0"/>
    </xf>
    <xf numFmtId="0" fontId="0" fillId="10" borderId="11" xfId="0" applyFill="1" applyBorder="1" applyAlignment="1" applyProtection="1">
      <alignment horizontal="left" vertical="center" wrapText="1" indent="2"/>
      <protection locked="0"/>
    </xf>
    <xf numFmtId="0" fontId="1" fillId="2" borderId="11" xfId="0" applyFont="1" applyFill="1" applyBorder="1" applyAlignment="1">
      <alignment vertical="center"/>
    </xf>
    <xf numFmtId="0" fontId="1" fillId="2" borderId="4" xfId="0" applyFont="1" applyFill="1" applyBorder="1" applyAlignment="1">
      <alignment vertical="center"/>
    </xf>
    <xf numFmtId="0" fontId="1" fillId="2" borderId="12" xfId="0" applyFont="1" applyFill="1" applyBorder="1" applyAlignment="1">
      <alignment vertical="center" wrapText="1"/>
    </xf>
    <xf numFmtId="0" fontId="1" fillId="2" borderId="10" xfId="0" applyFont="1" applyFill="1" applyBorder="1" applyAlignment="1">
      <alignment vertical="center" wrapText="1"/>
    </xf>
    <xf numFmtId="0" fontId="3" fillId="2" borderId="4" xfId="0" applyFont="1" applyFill="1" applyBorder="1" applyAlignment="1">
      <alignment horizontal="left" vertical="center"/>
    </xf>
    <xf numFmtId="0" fontId="19" fillId="12" borderId="51" xfId="0" applyFont="1" applyFill="1" applyBorder="1" applyAlignment="1">
      <alignment horizontal="left" vertical="center" wrapText="1" indent="2"/>
    </xf>
    <xf numFmtId="0" fontId="1" fillId="2" borderId="52" xfId="0" applyFont="1" applyFill="1" applyBorder="1" applyAlignment="1">
      <alignment vertical="center" wrapText="1"/>
    </xf>
    <xf numFmtId="0" fontId="1" fillId="2" borderId="13" xfId="0" applyFont="1" applyFill="1" applyBorder="1" applyAlignment="1">
      <alignment vertical="center"/>
    </xf>
    <xf numFmtId="0" fontId="1" fillId="2" borderId="15" xfId="0" applyFont="1" applyFill="1" applyBorder="1" applyAlignment="1">
      <alignment vertical="center"/>
    </xf>
    <xf numFmtId="0" fontId="20" fillId="2" borderId="12" xfId="0" applyFont="1" applyFill="1" applyBorder="1" applyAlignment="1">
      <alignment vertical="center"/>
    </xf>
    <xf numFmtId="0" fontId="1" fillId="2" borderId="14" xfId="0" applyFont="1" applyFill="1" applyBorder="1" applyAlignment="1">
      <alignment vertical="center"/>
    </xf>
    <xf numFmtId="0" fontId="4" fillId="8" borderId="3" xfId="0" applyFont="1" applyFill="1" applyBorder="1" applyAlignment="1">
      <alignment horizontal="left" vertical="center" wrapText="1" indent="2"/>
    </xf>
    <xf numFmtId="0" fontId="4" fillId="8" borderId="4" xfId="0" applyFont="1" applyFill="1" applyBorder="1" applyAlignment="1">
      <alignment horizontal="left" vertical="center" wrapText="1"/>
    </xf>
    <xf numFmtId="0" fontId="1" fillId="2" borderId="4" xfId="0" applyFont="1" applyFill="1" applyBorder="1" applyAlignment="1">
      <alignment horizontal="left" vertical="center"/>
    </xf>
    <xf numFmtId="0" fontId="4" fillId="8" borderId="4" xfId="0" applyFont="1" applyFill="1" applyBorder="1" applyAlignment="1">
      <alignment horizontal="left" vertical="center" indent="2"/>
    </xf>
    <xf numFmtId="0" fontId="21" fillId="2" borderId="10" xfId="0" applyFont="1" applyFill="1" applyBorder="1" applyAlignment="1">
      <alignment vertical="center" wrapText="1"/>
    </xf>
    <xf numFmtId="0" fontId="1" fillId="9" borderId="0" xfId="0" applyFont="1" applyFill="1" applyAlignment="1">
      <alignment vertical="center"/>
    </xf>
    <xf numFmtId="0" fontId="1" fillId="9" borderId="0" xfId="0" applyFont="1" applyFill="1" applyAlignment="1">
      <alignment horizontal="center" vertical="center"/>
    </xf>
    <xf numFmtId="3" fontId="1" fillId="9" borderId="0" xfId="0" applyNumberFormat="1" applyFont="1" applyFill="1" applyAlignment="1">
      <alignment horizontal="center" vertical="center"/>
    </xf>
    <xf numFmtId="165" fontId="1" fillId="2" borderId="0" xfId="0" applyNumberFormat="1" applyFont="1" applyFill="1" applyAlignment="1">
      <alignment horizontal="center" vertical="center"/>
    </xf>
    <xf numFmtId="0" fontId="20" fillId="2" borderId="12" xfId="0" applyFont="1" applyFill="1" applyBorder="1" applyAlignment="1">
      <alignment vertical="center" wrapText="1"/>
    </xf>
    <xf numFmtId="0" fontId="4" fillId="10" borderId="4" xfId="0" applyFont="1" applyFill="1" applyBorder="1" applyAlignment="1" applyProtection="1">
      <alignment horizontal="left" vertical="center" indent="2"/>
      <protection locked="0"/>
    </xf>
    <xf numFmtId="0" fontId="4" fillId="8" borderId="4" xfId="0" applyFont="1" applyFill="1" applyBorder="1" applyAlignment="1">
      <alignment horizontal="center" vertical="center" wrapText="1"/>
    </xf>
    <xf numFmtId="0" fontId="4" fillId="8" borderId="4" xfId="0" applyFont="1" applyFill="1" applyBorder="1" applyAlignment="1">
      <alignment horizontal="center" vertical="center"/>
    </xf>
    <xf numFmtId="0" fontId="22" fillId="2" borderId="12" xfId="0" applyFont="1" applyFill="1" applyBorder="1" applyAlignment="1">
      <alignment vertical="center" wrapText="1"/>
    </xf>
    <xf numFmtId="0" fontId="9" fillId="2" borderId="8" xfId="0" applyFont="1" applyFill="1" applyBorder="1" applyAlignment="1">
      <alignment vertical="center" wrapText="1"/>
    </xf>
    <xf numFmtId="0" fontId="9" fillId="2" borderId="9" xfId="0" applyFont="1" applyFill="1" applyBorder="1" applyAlignment="1">
      <alignment vertical="center" wrapText="1"/>
    </xf>
    <xf numFmtId="0" fontId="15" fillId="2" borderId="8" xfId="0" applyFont="1" applyFill="1" applyBorder="1" applyAlignment="1">
      <alignment vertical="center" wrapText="1"/>
    </xf>
    <xf numFmtId="0" fontId="15" fillId="2" borderId="9" xfId="0" applyFont="1" applyFill="1" applyBorder="1" applyAlignment="1">
      <alignment vertical="center" wrapText="1"/>
    </xf>
    <xf numFmtId="0" fontId="1" fillId="9" borderId="4" xfId="0" applyFont="1" applyFill="1" applyBorder="1" applyAlignment="1">
      <alignment vertical="center"/>
    </xf>
    <xf numFmtId="0" fontId="20" fillId="2" borderId="8" xfId="0" applyFont="1" applyFill="1" applyBorder="1" applyAlignment="1">
      <alignment vertical="center" wrapText="1"/>
    </xf>
    <xf numFmtId="0" fontId="3" fillId="2" borderId="12" xfId="0" applyFont="1" applyFill="1" applyBorder="1" applyAlignment="1">
      <alignment vertical="center" wrapText="1"/>
    </xf>
    <xf numFmtId="0" fontId="3" fillId="2" borderId="1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8" borderId="53" xfId="0" applyFill="1" applyBorder="1" applyAlignment="1">
      <alignment horizontal="left" vertical="center" indent="1"/>
    </xf>
    <xf numFmtId="165" fontId="0" fillId="8" borderId="54" xfId="0" applyNumberFormat="1" applyFill="1" applyBorder="1" applyAlignment="1">
      <alignment horizontal="center" vertical="center"/>
    </xf>
    <xf numFmtId="0" fontId="0" fillId="10" borderId="55" xfId="0" applyFill="1" applyBorder="1" applyAlignment="1" applyProtection="1">
      <alignment horizontal="left" vertical="center" wrapText="1"/>
      <protection locked="0"/>
    </xf>
    <xf numFmtId="0" fontId="0" fillId="0" borderId="41" xfId="0" applyBorder="1"/>
    <xf numFmtId="0" fontId="0" fillId="0" borderId="56" xfId="0" applyBorder="1"/>
    <xf numFmtId="0" fontId="0" fillId="0" borderId="57" xfId="0" applyBorder="1"/>
    <xf numFmtId="0" fontId="0" fillId="0" borderId="42" xfId="0" applyBorder="1"/>
    <xf numFmtId="0" fontId="0" fillId="0" borderId="40" xfId="0" applyBorder="1"/>
    <xf numFmtId="0" fontId="0" fillId="0" borderId="58" xfId="0" applyBorder="1"/>
    <xf numFmtId="0" fontId="4" fillId="13" borderId="59" xfId="0" applyFont="1" applyFill="1" applyBorder="1" applyAlignment="1">
      <alignment vertical="center" wrapText="1"/>
    </xf>
    <xf numFmtId="0" fontId="6" fillId="2" borderId="17" xfId="0" applyFont="1" applyFill="1" applyBorder="1" applyAlignment="1">
      <alignment horizontal="left" vertical="center"/>
    </xf>
    <xf numFmtId="0" fontId="6" fillId="2" borderId="18" xfId="0" applyFont="1" applyFill="1" applyBorder="1" applyAlignment="1">
      <alignment horizontal="left" vertical="center"/>
    </xf>
    <xf numFmtId="0" fontId="6" fillId="2" borderId="19" xfId="0" applyFont="1" applyFill="1" applyBorder="1" applyAlignment="1">
      <alignment horizontal="left" vertical="center"/>
    </xf>
    <xf numFmtId="0" fontId="0" fillId="5" borderId="16" xfId="0" applyFill="1" applyBorder="1" applyAlignment="1">
      <alignment horizontal="left" vertical="center" indent="2"/>
    </xf>
    <xf numFmtId="0" fontId="0" fillId="5" borderId="17" xfId="0" applyFill="1" applyBorder="1" applyAlignment="1">
      <alignment horizontal="left" vertical="center" wrapText="1" indent="1"/>
    </xf>
    <xf numFmtId="0" fontId="0" fillId="5" borderId="19" xfId="0" applyFill="1" applyBorder="1" applyAlignment="1">
      <alignment horizontal="left" vertical="center" wrapText="1" indent="1"/>
    </xf>
    <xf numFmtId="0" fontId="2" fillId="7" borderId="17" xfId="0" applyFont="1" applyFill="1" applyBorder="1" applyAlignment="1">
      <alignment horizontal="left" vertical="center" indent="1"/>
    </xf>
    <xf numFmtId="0" fontId="2" fillId="7" borderId="19" xfId="0" applyFont="1" applyFill="1" applyBorder="1" applyAlignment="1">
      <alignment horizontal="left" vertical="center" indent="1"/>
    </xf>
    <xf numFmtId="0" fontId="0" fillId="5" borderId="16" xfId="0" applyFill="1" applyBorder="1" applyAlignment="1">
      <alignment horizontal="left" vertical="center" wrapText="1" indent="1"/>
    </xf>
    <xf numFmtId="0" fontId="14" fillId="2" borderId="10" xfId="0" applyFont="1" applyFill="1" applyBorder="1" applyAlignment="1">
      <alignment horizontal="left" vertical="center" wrapText="1" indent="1"/>
    </xf>
    <xf numFmtId="0" fontId="14" fillId="2" borderId="8" xfId="0" applyFont="1" applyFill="1" applyBorder="1" applyAlignment="1">
      <alignment horizontal="left" vertical="center" wrapText="1" indent="1"/>
    </xf>
    <xf numFmtId="0" fontId="14" fillId="2" borderId="9" xfId="0" applyFont="1" applyFill="1" applyBorder="1" applyAlignment="1">
      <alignment horizontal="left" vertical="center" wrapText="1" indent="1"/>
    </xf>
    <xf numFmtId="0" fontId="14" fillId="9" borderId="10" xfId="0" applyFont="1" applyFill="1" applyBorder="1" applyAlignment="1">
      <alignment horizontal="left" vertical="center" wrapText="1" indent="1"/>
    </xf>
    <xf numFmtId="0" fontId="14" fillId="9" borderId="29" xfId="0" applyFont="1" applyFill="1" applyBorder="1" applyAlignment="1">
      <alignment horizontal="left" vertical="center" wrapText="1" indent="1"/>
    </xf>
    <xf numFmtId="0" fontId="14" fillId="9" borderId="8" xfId="0" applyFont="1" applyFill="1" applyBorder="1" applyAlignment="1">
      <alignment horizontal="left" vertical="center" wrapText="1" indent="1"/>
    </xf>
  </cellXfs>
  <cellStyles count="6">
    <cellStyle name="Comma" xfId="5" builtinId="3"/>
    <cellStyle name="Comma 16" xfId="3" xr:uid="{086A7D24-E6E4-42C6-8ACC-5C8C66DA0EFD}"/>
    <cellStyle name="Currency" xfId="1" builtinId="4"/>
    <cellStyle name="Normal" xfId="0" builtinId="0"/>
    <cellStyle name="Normal 10" xfId="2" xr:uid="{41125CBC-B0FF-4F0C-B58B-DD53E4E4802E}"/>
    <cellStyle name="Normal 2" xfId="4" xr:uid="{9DB98340-E27C-457D-814E-4692C2C4A5DA}"/>
  </cellStyles>
  <dxfs count="10">
    <dxf>
      <font>
        <color theme="0"/>
      </font>
    </dxf>
    <dxf>
      <font>
        <color theme="0"/>
      </font>
    </dxf>
    <dxf>
      <font>
        <color theme="0"/>
      </font>
    </dxf>
    <dxf>
      <font>
        <b/>
        <i val="0"/>
        <color theme="0"/>
      </font>
      <fill>
        <patternFill>
          <bgColor theme="1"/>
        </patternFill>
      </fill>
    </dxf>
    <dxf>
      <font>
        <color theme="0"/>
      </font>
    </dxf>
    <dxf>
      <font>
        <color theme="0"/>
      </font>
    </dxf>
    <dxf>
      <font>
        <b/>
        <i val="0"/>
        <color theme="0"/>
      </font>
      <fill>
        <patternFill>
          <bgColor theme="1"/>
        </patternFill>
      </fill>
    </dxf>
    <dxf>
      <font>
        <color theme="0"/>
      </font>
    </dxf>
    <dxf>
      <font>
        <b/>
        <i val="0"/>
        <color theme="0"/>
      </font>
      <fill>
        <patternFill>
          <bgColor theme="1"/>
        </patternFill>
      </fill>
    </dxf>
    <dxf>
      <font>
        <color theme="0"/>
      </font>
    </dxf>
  </dxfs>
  <tableStyles count="0" defaultTableStyle="TableStyleMedium2" defaultPivotStyle="PivotStyleLight16"/>
  <colors>
    <mruColors>
      <color rgb="FFFFFF99"/>
      <color rgb="FF00539B"/>
      <color rgb="FF949B50"/>
      <color rgb="FF56A0D3"/>
      <color rgb="FF5D2884"/>
      <color rgb="FF807F83"/>
      <color rgb="FFBF311A"/>
      <color rgb="FFE58E1A"/>
      <color rgb="FF7542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Plante Moran">
      <a:dk1>
        <a:sysClr val="windowText" lastClr="000000"/>
      </a:dk1>
      <a:lt1>
        <a:sysClr val="window" lastClr="FFFFFF"/>
      </a:lt1>
      <a:dk2>
        <a:srgbClr val="00539B"/>
      </a:dk2>
      <a:lt2>
        <a:srgbClr val="F2F2F2"/>
      </a:lt2>
      <a:accent1>
        <a:srgbClr val="56A0D3"/>
      </a:accent1>
      <a:accent2>
        <a:srgbClr val="BF311A"/>
      </a:accent2>
      <a:accent3>
        <a:srgbClr val="949B50"/>
      </a:accent3>
      <a:accent4>
        <a:srgbClr val="754200"/>
      </a:accent4>
      <a:accent5>
        <a:srgbClr val="807F83"/>
      </a:accent5>
      <a:accent6>
        <a:srgbClr val="E58E1A"/>
      </a:accent6>
      <a:hlink>
        <a:srgbClr val="00539B"/>
      </a:hlink>
      <a:folHlink>
        <a:srgbClr val="00539B"/>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1"/>
    <pageSetUpPr fitToPage="1"/>
  </sheetPr>
  <dimension ref="A1:AA57"/>
  <sheetViews>
    <sheetView workbookViewId="0">
      <selection activeCell="C11" sqref="C11:D11"/>
    </sheetView>
  </sheetViews>
  <sheetFormatPr defaultColWidth="0" defaultRowHeight="15" customHeight="1" zeroHeight="1" thickTop="1" thickBottom="1"/>
  <cols>
    <col min="1" max="1" width="3.7109375" style="11" customWidth="1"/>
    <col min="2" max="2" width="33.42578125" style="11" customWidth="1"/>
    <col min="3" max="3" width="40.7109375" style="12" customWidth="1"/>
    <col min="4" max="4" width="40.7109375" style="11" customWidth="1"/>
    <col min="5" max="5" width="3.7109375" style="11" customWidth="1"/>
    <col min="6" max="16384" width="9.28515625" style="11" hidden="1"/>
  </cols>
  <sheetData>
    <row r="1" spans="2:27" ht="3" customHeight="1" thickTop="1" thickBot="1">
      <c r="B1" s="14"/>
      <c r="C1" s="15"/>
      <c r="D1" s="16"/>
    </row>
    <row r="2" spans="2:27" ht="5.0999999999999996" customHeight="1" thickTop="1" thickBot="1">
      <c r="B2" s="14"/>
      <c r="C2" s="15"/>
      <c r="D2" s="16"/>
    </row>
    <row r="3" spans="2:27" ht="30" customHeight="1" thickTop="1" thickBot="1">
      <c r="B3" s="167" t="s">
        <v>0</v>
      </c>
      <c r="C3" s="168"/>
      <c r="D3" s="169"/>
      <c r="AA3" s="11" t="s">
        <v>1</v>
      </c>
    </row>
    <row r="4" spans="2:27" ht="45" customHeight="1" thickTop="1" thickBot="1">
      <c r="B4" s="13" t="s">
        <v>2</v>
      </c>
      <c r="C4" s="50" t="s">
        <v>3</v>
      </c>
      <c r="D4" s="61" t="s">
        <v>4</v>
      </c>
    </row>
    <row r="5" spans="2:27" ht="15" customHeight="1" thickTop="1" thickBot="1"/>
    <row r="6" spans="2:27" ht="30" customHeight="1" thickTop="1" thickBot="1">
      <c r="B6" s="167" t="s">
        <v>5</v>
      </c>
      <c r="C6" s="168"/>
      <c r="D6" s="169"/>
    </row>
    <row r="7" spans="2:27" ht="30" customHeight="1" thickTop="1" thickBot="1">
      <c r="B7" s="170" t="s">
        <v>6</v>
      </c>
      <c r="C7" s="170"/>
      <c r="D7" s="32" t="s">
        <v>7</v>
      </c>
    </row>
    <row r="8" spans="2:27" ht="15" customHeight="1" thickTop="1" thickBot="1"/>
    <row r="9" spans="2:27" ht="30" customHeight="1" thickTop="1" thickBot="1">
      <c r="B9" s="167" t="s">
        <v>8</v>
      </c>
      <c r="C9" s="168"/>
      <c r="D9" s="169"/>
    </row>
    <row r="10" spans="2:27" ht="15" customHeight="1" thickTop="1" thickBot="1">
      <c r="B10" s="17" t="s">
        <v>9</v>
      </c>
      <c r="C10" s="173" t="s">
        <v>10</v>
      </c>
      <c r="D10" s="174"/>
    </row>
    <row r="11" spans="2:27" ht="30" customHeight="1" thickTop="1" thickBot="1">
      <c r="B11" s="18" t="str">
        <f>'Proposal Summary'!B2</f>
        <v>Proposal Summary</v>
      </c>
      <c r="C11" s="171" t="s">
        <v>11</v>
      </c>
      <c r="D11" s="172"/>
    </row>
    <row r="12" spans="2:27" ht="45" customHeight="1" thickTop="1" thickBot="1">
      <c r="B12" s="18" t="s">
        <v>12</v>
      </c>
      <c r="C12" s="171" t="s">
        <v>13</v>
      </c>
      <c r="D12" s="172"/>
    </row>
    <row r="13" spans="2:27" ht="147.75" customHeight="1" thickTop="1" thickBot="1">
      <c r="B13" s="18" t="s">
        <v>14</v>
      </c>
      <c r="C13" s="171" t="s">
        <v>15</v>
      </c>
      <c r="D13" s="172"/>
    </row>
    <row r="14" spans="2:27" ht="40.15" customHeight="1" thickTop="1" thickBot="1">
      <c r="B14" s="18" t="s">
        <v>16</v>
      </c>
      <c r="C14" s="171" t="s">
        <v>17</v>
      </c>
      <c r="D14" s="172"/>
    </row>
    <row r="15" spans="2:27" ht="61.15" customHeight="1" thickTop="1" thickBot="1">
      <c r="B15" s="18" t="s">
        <v>18</v>
      </c>
      <c r="C15" s="171" t="s">
        <v>19</v>
      </c>
      <c r="D15" s="172"/>
    </row>
    <row r="16" spans="2:27" ht="48.6" customHeight="1" thickTop="1" thickBot="1">
      <c r="B16" s="18" t="s">
        <v>20</v>
      </c>
      <c r="C16" s="175" t="s">
        <v>21</v>
      </c>
      <c r="D16" s="175"/>
    </row>
    <row r="17" spans="2:4" ht="138" customHeight="1" thickTop="1" thickBot="1">
      <c r="B17" s="18" t="s">
        <v>22</v>
      </c>
      <c r="C17" s="175" t="s">
        <v>23</v>
      </c>
      <c r="D17" s="175"/>
    </row>
    <row r="18" spans="2:4" ht="44.1" customHeight="1" thickTop="1" thickBot="1">
      <c r="B18" s="90" t="s">
        <v>24</v>
      </c>
      <c r="C18" s="171" t="s">
        <v>25</v>
      </c>
      <c r="D18" s="172"/>
    </row>
    <row r="19" spans="2:4" ht="15" customHeight="1" thickTop="1" thickBot="1">
      <c r="B19" s="14"/>
      <c r="C19" s="15"/>
      <c r="D19" s="16"/>
    </row>
    <row r="20" spans="2:4" ht="15" customHeight="1" thickTop="1" thickBot="1"/>
    <row r="33" ht="15" hidden="1" customHeight="1"/>
    <row r="34" ht="15" hidden="1" customHeight="1"/>
    <row r="43" ht="15" hidden="1" customHeight="1"/>
    <row r="44" ht="15" hidden="1" customHeight="1"/>
    <row r="45" ht="15" hidden="1" customHeight="1"/>
    <row r="46" ht="15" hidden="1" customHeight="1"/>
    <row r="49" ht="15" hidden="1" customHeight="1"/>
    <row r="54" ht="15" hidden="1" customHeight="1"/>
    <row r="55" ht="15" hidden="1" customHeight="1"/>
    <row r="56" ht="15" hidden="1" customHeight="1"/>
    <row r="57" ht="15" hidden="1" customHeight="1"/>
  </sheetData>
  <sheetProtection sheet="1" formatCells="0" formatRows="0"/>
  <protectedRanges>
    <protectedRange sqref="D7" name="Range1"/>
  </protectedRanges>
  <mergeCells count="13">
    <mergeCell ref="B3:D3"/>
    <mergeCell ref="B6:D6"/>
    <mergeCell ref="B7:C7"/>
    <mergeCell ref="C15:D15"/>
    <mergeCell ref="C18:D18"/>
    <mergeCell ref="C14:D14"/>
    <mergeCell ref="C13:D13"/>
    <mergeCell ref="B9:D9"/>
    <mergeCell ref="C10:D10"/>
    <mergeCell ref="C11:D11"/>
    <mergeCell ref="C16:D16"/>
    <mergeCell ref="C17:D17"/>
    <mergeCell ref="C12:D12"/>
  </mergeCells>
  <printOptions horizontalCentered="1" verticalCentered="1"/>
  <pageMargins left="0.7" right="0.7" top="0.75" bottom="0.75" header="0.3" footer="0.3"/>
  <pageSetup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pageSetUpPr fitToPage="1"/>
  </sheetPr>
  <dimension ref="A1:F17"/>
  <sheetViews>
    <sheetView workbookViewId="0">
      <selection activeCell="D14" sqref="D14"/>
    </sheetView>
  </sheetViews>
  <sheetFormatPr defaultColWidth="0" defaultRowHeight="14.45" zeroHeight="1"/>
  <cols>
    <col min="1" max="1" width="3.7109375" style="40" customWidth="1"/>
    <col min="2" max="2" width="73.140625" style="1" bestFit="1" customWidth="1"/>
    <col min="3" max="4" width="25.7109375" style="1" customWidth="1"/>
    <col min="5" max="5" width="65.7109375" style="1" customWidth="1"/>
    <col min="6" max="6" width="3.7109375" style="40" customWidth="1"/>
    <col min="7" max="16384" width="9.28515625" style="1" hidden="1"/>
  </cols>
  <sheetData>
    <row r="1" spans="1:6" s="42" customFormat="1">
      <c r="A1" s="41"/>
      <c r="F1" s="43"/>
    </row>
    <row r="2" spans="1:6" ht="30" customHeight="1">
      <c r="B2" s="19" t="s">
        <v>26</v>
      </c>
      <c r="C2" s="176" t="str">
        <f>'Bidder Checklist'!C11</f>
        <v>No data entry is required in the Proposal Summary. Comments are optional.</v>
      </c>
      <c r="D2" s="177"/>
      <c r="E2" s="178"/>
    </row>
    <row r="3" spans="1:6" ht="28.9">
      <c r="B3" s="3" t="s">
        <v>27</v>
      </c>
      <c r="C3" s="4" t="s">
        <v>28</v>
      </c>
      <c r="D3" s="4" t="s">
        <v>29</v>
      </c>
      <c r="E3" s="6" t="s">
        <v>30</v>
      </c>
    </row>
    <row r="4" spans="1:6" ht="15" customHeight="1">
      <c r="B4" s="96" t="s">
        <v>31</v>
      </c>
      <c r="C4" s="37"/>
      <c r="D4" s="37"/>
      <c r="E4" s="38"/>
    </row>
    <row r="5" spans="1:6">
      <c r="B5" s="97" t="s">
        <v>32</v>
      </c>
      <c r="C5" s="20" t="s">
        <v>33</v>
      </c>
      <c r="D5" s="20">
        <f>IFERROR(SUM('Software Information'!M25:T25)/COUNTIF('Software Information'!M25:V25,"&gt;0"),0)</f>
        <v>0</v>
      </c>
      <c r="E5" s="55"/>
    </row>
    <row r="6" spans="1:6">
      <c r="B6" s="97" t="s">
        <v>34</v>
      </c>
      <c r="C6" s="20">
        <f>'Software Information'!J25</f>
        <v>0</v>
      </c>
      <c r="D6" s="20" t="s">
        <v>33</v>
      </c>
      <c r="E6" s="55"/>
    </row>
    <row r="7" spans="1:6">
      <c r="B7" s="97" t="s">
        <v>35</v>
      </c>
      <c r="C7" s="20">
        <f>'Software Information'!K25</f>
        <v>0</v>
      </c>
      <c r="D7" s="20" t="s">
        <v>33</v>
      </c>
      <c r="E7" s="55"/>
    </row>
    <row r="8" spans="1:6">
      <c r="B8" s="97" t="s">
        <v>16</v>
      </c>
      <c r="C8" s="20">
        <f>'Data Conversion Services'!L26</f>
        <v>0</v>
      </c>
      <c r="D8" s="20" t="s">
        <v>33</v>
      </c>
      <c r="E8" s="55"/>
    </row>
    <row r="9" spans="1:6">
      <c r="B9" s="97" t="s">
        <v>18</v>
      </c>
      <c r="C9" s="20">
        <f>Integrations!L11</f>
        <v>0</v>
      </c>
      <c r="D9" s="20" t="s">
        <v>33</v>
      </c>
      <c r="E9" s="55"/>
    </row>
    <row r="10" spans="1:6">
      <c r="B10" s="97" t="s">
        <v>20</v>
      </c>
      <c r="C10" s="20">
        <f ca="1">Modifications!H10</f>
        <v>0</v>
      </c>
      <c r="D10" s="20" t="s">
        <v>33</v>
      </c>
      <c r="E10" s="55"/>
    </row>
    <row r="11" spans="1:6" ht="15" thickBot="1">
      <c r="B11" s="97" t="s">
        <v>36</v>
      </c>
      <c r="C11" s="20">
        <f>'Other Services'!G21</f>
        <v>0</v>
      </c>
      <c r="D11" s="20">
        <f>IFERROR(SUM('Other Services'!H21:Q21)/COUNTIF('Other Services'!H21:Q21,"&gt;0"),0)</f>
        <v>0</v>
      </c>
      <c r="E11" s="55"/>
    </row>
    <row r="12" spans="1:6" ht="15" thickBot="1">
      <c r="B12" s="101" t="s">
        <v>37</v>
      </c>
      <c r="C12" s="102">
        <f ca="1">SUM(OFFSET(C4,1,0):OFFSET(C12,-1,0))</f>
        <v>0</v>
      </c>
      <c r="D12" s="102">
        <f ca="1">SUM(OFFSET(D4,1,0):OFFSET(D12,-1,0))</f>
        <v>0</v>
      </c>
      <c r="E12" s="103"/>
    </row>
    <row r="13" spans="1:6" s="49" customFormat="1" ht="15" thickBot="1">
      <c r="A13" s="39"/>
      <c r="B13" s="46"/>
      <c r="C13" s="47"/>
      <c r="D13" s="47"/>
      <c r="E13" s="48"/>
      <c r="F13" s="39"/>
    </row>
    <row r="14" spans="1:6" ht="28.9">
      <c r="B14" s="64" t="s">
        <v>38</v>
      </c>
      <c r="C14" s="65" t="s">
        <v>28</v>
      </c>
      <c r="D14" s="65" t="s">
        <v>29</v>
      </c>
      <c r="E14" s="66" t="s">
        <v>30</v>
      </c>
    </row>
    <row r="15" spans="1:6" ht="15" thickBot="1">
      <c r="B15" s="157" t="s">
        <v>39</v>
      </c>
      <c r="C15" s="158">
        <f>Optional!H15</f>
        <v>0</v>
      </c>
      <c r="D15" s="158">
        <f>IFERROR(SUM(Optional!I15:R15)/COUNTIF(Optional!I15:R15,"&gt;0"),0)</f>
        <v>0</v>
      </c>
      <c r="E15" s="159"/>
    </row>
    <row r="16" spans="1:6"/>
    <row r="17"/>
  </sheetData>
  <sheetProtection sheet="1" formatCells="0" formatRows="0"/>
  <protectedRanges>
    <protectedRange sqref="E5:E11 E15" name="Range1"/>
  </protectedRanges>
  <mergeCells count="1">
    <mergeCell ref="C2:E2"/>
  </mergeCells>
  <printOptions horizontalCentered="1"/>
  <pageMargins left="0.5" right="0.5" top="1" bottom="0.25" header="0.3" footer="0.3"/>
  <pageSetup scale="97" fitToHeight="0" orientation="landscape" r:id="rId1"/>
  <headerFooter scaleWithDoc="0">
    <oddHeader>&amp;C&amp;"-,Bold"Clark Regional Wastewater District - ERP System Selection and Implementation
Attachment B - Pricing Forms
&amp;"-,Italic" &amp;A</oddHeader>
  </headerFooter>
  <extLst>
    <ext xmlns:x14="http://schemas.microsoft.com/office/spreadsheetml/2009/9/main" uri="{78C0D931-6437-407d-A8EE-F0AAD7539E65}">
      <x14:conditionalFormattings>
        <x14:conditionalFormatting xmlns:xm="http://schemas.microsoft.com/office/excel/2006/main">
          <x14:cfRule type="expression" priority="1125" id="{4DDDB22B-ECB1-484A-9A2C-041E3D311085}">
            <xm:f>'Bidder Checklist'!#REF!='Bidder Checklist'!#REF!</xm:f>
            <x14:dxf>
              <font>
                <color theme="0"/>
              </font>
            </x14:dxf>
          </x14:cfRule>
          <xm:sqref>C2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3E8C7-B062-4429-9898-23DBDE813702}">
  <sheetPr>
    <tabColor rgb="FF00539B"/>
    <pageSetUpPr autoPageBreaks="0"/>
  </sheetPr>
  <dimension ref="A1:E27"/>
  <sheetViews>
    <sheetView workbookViewId="0">
      <selection activeCell="B6" sqref="B6"/>
    </sheetView>
  </sheetViews>
  <sheetFormatPr defaultColWidth="0" defaultRowHeight="15" customHeight="1" zeroHeight="1"/>
  <cols>
    <col min="1" max="1" width="3.7109375" customWidth="1"/>
    <col min="2" max="2" width="54.28515625" customWidth="1"/>
    <col min="3" max="3" width="19.28515625" customWidth="1"/>
    <col min="4" max="4" width="66.7109375" customWidth="1"/>
    <col min="5" max="5" width="3.7109375" customWidth="1"/>
    <col min="6" max="6" width="0" hidden="1" customWidth="1"/>
  </cols>
  <sheetData>
    <row r="1" spans="1:5" s="44" customFormat="1" ht="14.45">
      <c r="A1" s="79"/>
      <c r="E1" s="80"/>
    </row>
    <row r="2" spans="1:5" s="1" customFormat="1" ht="46.5" customHeight="1">
      <c r="A2" s="40"/>
      <c r="B2" s="34" t="s">
        <v>40</v>
      </c>
      <c r="C2" s="179" t="s">
        <v>13</v>
      </c>
      <c r="D2" s="180"/>
      <c r="E2" s="40"/>
    </row>
    <row r="3" spans="1:5" s="1" customFormat="1" ht="14.45">
      <c r="A3" s="40"/>
      <c r="B3" s="82"/>
      <c r="C3" s="83" t="s">
        <v>41</v>
      </c>
      <c r="D3" s="84" t="s">
        <v>30</v>
      </c>
      <c r="E3" s="40"/>
    </row>
    <row r="4" spans="1:5" ht="14.45">
      <c r="A4" s="81"/>
      <c r="B4" s="93" t="s">
        <v>42</v>
      </c>
      <c r="C4" s="75"/>
      <c r="D4" s="51"/>
      <c r="E4" s="81"/>
    </row>
    <row r="5" spans="1:5" ht="14.45">
      <c r="A5" s="81"/>
      <c r="B5" s="93" t="s">
        <v>43</v>
      </c>
      <c r="C5" s="75"/>
      <c r="D5" s="51"/>
      <c r="E5" s="81"/>
    </row>
    <row r="6" spans="1:5" ht="14.45">
      <c r="A6" s="81"/>
      <c r="B6" s="93" t="s">
        <v>44</v>
      </c>
      <c r="C6" s="75"/>
      <c r="D6" s="95"/>
      <c r="E6" s="81"/>
    </row>
    <row r="7" spans="1:5" ht="14.45">
      <c r="A7" s="81"/>
      <c r="B7" s="93" t="s">
        <v>45</v>
      </c>
      <c r="C7" s="75"/>
      <c r="D7" s="51"/>
      <c r="E7" s="81"/>
    </row>
    <row r="8" spans="1:5" ht="14.45">
      <c r="A8" s="81"/>
      <c r="B8" s="93" t="s">
        <v>46</v>
      </c>
      <c r="C8" s="75"/>
      <c r="D8" s="51"/>
      <c r="E8" s="81"/>
    </row>
    <row r="9" spans="1:5" ht="14.45">
      <c r="A9" s="81"/>
      <c r="B9" s="93" t="s">
        <v>47</v>
      </c>
      <c r="C9" s="75"/>
      <c r="D9" s="51"/>
      <c r="E9" s="81"/>
    </row>
    <row r="10" spans="1:5" ht="14.45">
      <c r="A10" s="81"/>
      <c r="B10" s="93" t="s">
        <v>48</v>
      </c>
      <c r="C10" s="75"/>
      <c r="D10" s="51"/>
      <c r="E10" s="81"/>
    </row>
    <row r="11" spans="1:5" ht="14.45">
      <c r="A11" s="81"/>
      <c r="B11" s="93" t="s">
        <v>49</v>
      </c>
      <c r="C11" s="75"/>
      <c r="D11" s="51"/>
      <c r="E11" s="81"/>
    </row>
    <row r="12" spans="1:5" ht="14.45">
      <c r="A12" s="81"/>
      <c r="B12" s="93" t="s">
        <v>50</v>
      </c>
      <c r="C12" s="75"/>
      <c r="D12" s="51"/>
      <c r="E12" s="81"/>
    </row>
    <row r="13" spans="1:5" thickBot="1">
      <c r="A13" s="81"/>
      <c r="B13" s="94" t="s">
        <v>51</v>
      </c>
      <c r="C13" s="108"/>
      <c r="D13" s="52"/>
      <c r="E13" s="81"/>
    </row>
    <row r="14" spans="1:5" ht="15" customHeight="1">
      <c r="A14" s="160"/>
      <c r="B14" s="44"/>
      <c r="C14" s="44"/>
      <c r="D14" s="44"/>
      <c r="E14" s="160"/>
    </row>
    <row r="16" spans="1:5" ht="15" customHeight="1"/>
    <row r="20" spans="3:4" ht="15" hidden="1" customHeight="1">
      <c r="C20" s="161"/>
      <c r="D20" s="162"/>
    </row>
    <row r="21" spans="3:4" ht="15" hidden="1" customHeight="1">
      <c r="C21" s="163"/>
      <c r="D21" s="164"/>
    </row>
    <row r="22" spans="3:4" ht="15" hidden="1" customHeight="1">
      <c r="C22" s="163"/>
      <c r="D22" s="164"/>
    </row>
    <row r="23" spans="3:4" ht="15" hidden="1" customHeight="1">
      <c r="C23" s="163"/>
      <c r="D23" s="164"/>
    </row>
    <row r="24" spans="3:4" ht="15" hidden="1" customHeight="1">
      <c r="C24" s="163"/>
      <c r="D24" s="164"/>
    </row>
    <row r="25" spans="3:4" ht="15" hidden="1" customHeight="1">
      <c r="C25" s="163"/>
      <c r="D25" s="164"/>
    </row>
    <row r="26" spans="3:4" ht="15" hidden="1" customHeight="1">
      <c r="C26" s="163"/>
      <c r="D26" s="164"/>
    </row>
    <row r="27" spans="3:4" ht="15" hidden="1" customHeight="1">
      <c r="C27" s="165"/>
      <c r="D27" s="79"/>
    </row>
  </sheetData>
  <sheetProtection sheet="1" objects="1" scenarios="1"/>
  <protectedRanges>
    <protectedRange sqref="C4:D13" name="Range1"/>
  </protectedRanges>
  <mergeCells count="1">
    <mergeCell ref="C2:D2"/>
  </mergeCells>
  <dataValidations count="2">
    <dataValidation operator="greaterThanOrEqual" allowBlank="1" showErrorMessage="1" errorTitle="Invalid Entry" error="Please enter numeric values only and type any text in the comments column." sqref="C1:C3 C14:C1048576" xr:uid="{81BD06FA-E5BA-430B-BD13-E59C6831C550}"/>
    <dataValidation type="list" operator="greaterThanOrEqual" allowBlank="1" showInputMessage="1" showErrorMessage="1" errorTitle="Invalid Entry" error="Please enter numeric values only and type any text in the comments column." promptTitle="Scope" prompt="Proposed: Cost included within proposal._x000a_Optional: Not proposed, but available and included in optional tab. _x000a_No Bid: Costs not proposed, functionality not available." sqref="C4:C13" xr:uid="{6523C437-C663-4A2B-9844-D95ED30350BB}">
      <formula1>"Proposed, No Bid"</formula1>
    </dataValidation>
  </dataValidations>
  <pageMargins left="0.5" right="0.5" top="1" bottom="0.25" header="0.3" footer="0.3"/>
  <pageSetup scale="98" orientation="portrait" r:id="rId1"/>
  <headerFooter scaleWithDoc="0">
    <oddHeader>&amp;C&amp;"-,Bold"Clark Regional Wastewater District - ERP System Selection and Implementation
Attachment B - Pricing Forms
&amp;"-,Italic" &amp;A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3"/>
  </sheetPr>
  <dimension ref="B1:W51"/>
  <sheetViews>
    <sheetView showGridLines="0" zoomScale="85" zoomScaleNormal="85" workbookViewId="0">
      <selection activeCell="E2" sqref="E2"/>
    </sheetView>
  </sheetViews>
  <sheetFormatPr defaultColWidth="0" defaultRowHeight="14.45" zeroHeight="1"/>
  <cols>
    <col min="1" max="1" width="3.7109375" customWidth="1"/>
    <col min="2" max="2" width="3.7109375" hidden="1" customWidth="1"/>
    <col min="3" max="3" width="37.7109375" bestFit="1" customWidth="1"/>
    <col min="4" max="4" width="16.42578125" customWidth="1"/>
    <col min="5" max="5" width="41.7109375" customWidth="1"/>
    <col min="6" max="6" width="12.7109375" customWidth="1"/>
    <col min="7" max="7" width="17.7109375" bestFit="1" customWidth="1"/>
    <col min="8" max="8" width="12.7109375" customWidth="1"/>
    <col min="9" max="12" width="18.7109375" style="36" customWidth="1"/>
    <col min="13" max="22" width="26.7109375" customWidth="1"/>
    <col min="23" max="23" width="68.7109375" customWidth="1"/>
    <col min="24" max="24" width="3.7109375" customWidth="1"/>
    <col min="25" max="25" width="0" hidden="1" customWidth="1"/>
  </cols>
  <sheetData>
    <row r="1" spans="2:23"/>
    <row r="2" spans="2:23" s="1" customFormat="1" ht="78.75" customHeight="1">
      <c r="C2" s="62" t="s">
        <v>52</v>
      </c>
      <c r="D2" s="62"/>
      <c r="E2" s="62"/>
      <c r="F2" s="179" t="str">
        <f>'Bidder Checklist'!C13</f>
        <v>Please complete the black cells with information regarding the software components proposed. Software Component Name should be the name of the module or suite of modules that the software is sold as. Include all software required to fulfill the scope including system modules/bundles, integration platform/API/middleware (if applicable), etc.
Any discounts or adjustments to costs should be included in line item pricing. You may use comments to explain any discounts or adjustments applied. 
Travel expenses should be entered as their own line item, if applicable.</v>
      </c>
      <c r="G2" s="181"/>
      <c r="H2" s="181"/>
      <c r="I2" s="181"/>
      <c r="J2" s="181"/>
      <c r="K2" s="181"/>
      <c r="L2" s="181"/>
      <c r="M2" s="181"/>
      <c r="N2" s="181"/>
      <c r="O2" s="181"/>
      <c r="P2" s="181"/>
      <c r="Q2" s="181"/>
      <c r="R2" s="181"/>
      <c r="S2" s="181"/>
      <c r="T2" s="181"/>
      <c r="U2" s="181"/>
      <c r="V2" s="181"/>
      <c r="W2" s="180"/>
    </row>
    <row r="3" spans="2:23" s="1" customFormat="1" ht="74.25" customHeight="1">
      <c r="C3" s="152" t="s">
        <v>53</v>
      </c>
      <c r="D3" s="152" t="s">
        <v>41</v>
      </c>
      <c r="E3" s="152" t="s">
        <v>54</v>
      </c>
      <c r="F3" s="33" t="s">
        <v>55</v>
      </c>
      <c r="G3" s="33" t="s">
        <v>56</v>
      </c>
      <c r="H3" s="33" t="s">
        <v>57</v>
      </c>
      <c r="I3" s="33" t="s">
        <v>58</v>
      </c>
      <c r="J3" s="33" t="s">
        <v>59</v>
      </c>
      <c r="K3" s="33" t="s">
        <v>60</v>
      </c>
      <c r="L3" s="33" t="s">
        <v>61</v>
      </c>
      <c r="M3" s="33" t="s">
        <v>62</v>
      </c>
      <c r="N3" s="33" t="s">
        <v>63</v>
      </c>
      <c r="O3" s="33" t="s">
        <v>64</v>
      </c>
      <c r="P3" s="33" t="s">
        <v>65</v>
      </c>
      <c r="Q3" s="33" t="s">
        <v>66</v>
      </c>
      <c r="R3" s="33" t="s">
        <v>67</v>
      </c>
      <c r="S3" s="33" t="s">
        <v>68</v>
      </c>
      <c r="T3" s="33" t="s">
        <v>69</v>
      </c>
      <c r="U3" s="33" t="s">
        <v>70</v>
      </c>
      <c r="V3" s="33" t="s">
        <v>71</v>
      </c>
      <c r="W3" s="35" t="str">
        <f>'Proposal Summary'!E3</f>
        <v>Comments</v>
      </c>
    </row>
    <row r="4" spans="2:23" ht="28.9">
      <c r="B4" t="e">
        <f>#REF!</f>
        <v>#REF!</v>
      </c>
      <c r="C4" s="134" t="str">
        <f>IF('Bidder Checklist'!$D$7="Enter Bidder Name","Enter Bidder Name on Bidder Checklist Tab",'Bidder Checklist'!$D$7)</f>
        <v>Enter Bidder Name on Bidder Checklist Tab</v>
      </c>
      <c r="D4" s="69" t="s">
        <v>31</v>
      </c>
      <c r="E4" s="78"/>
      <c r="F4" s="75"/>
      <c r="G4" s="75"/>
      <c r="H4" s="75"/>
      <c r="I4" s="76"/>
      <c r="J4" s="88"/>
      <c r="K4" s="88"/>
      <c r="L4" s="88"/>
      <c r="M4" s="77"/>
      <c r="N4" s="77"/>
      <c r="O4" s="77"/>
      <c r="P4" s="88"/>
      <c r="Q4" s="88"/>
      <c r="R4" s="88"/>
      <c r="S4" s="88"/>
      <c r="T4" s="88"/>
      <c r="U4" s="88"/>
      <c r="V4" s="88"/>
      <c r="W4" s="51"/>
    </row>
    <row r="5" spans="2:23" ht="28.9">
      <c r="B5" t="e">
        <f>#REF!</f>
        <v>#REF!</v>
      </c>
      <c r="C5" s="134" t="str">
        <f>IF('Bidder Checklist'!$D$7="Enter Bidder Name","Enter Bidder Name on Bidder Checklist Tab",'Bidder Checklist'!$D$7)</f>
        <v>Enter Bidder Name on Bidder Checklist Tab</v>
      </c>
      <c r="D5" s="69" t="s">
        <v>31</v>
      </c>
      <c r="E5" s="78"/>
      <c r="F5" s="75"/>
      <c r="G5" s="75"/>
      <c r="H5" s="75"/>
      <c r="I5" s="76"/>
      <c r="J5" s="88"/>
      <c r="K5" s="88"/>
      <c r="L5" s="88"/>
      <c r="M5" s="77"/>
      <c r="N5" s="77"/>
      <c r="O5" s="77"/>
      <c r="P5" s="88"/>
      <c r="Q5" s="88"/>
      <c r="R5" s="88"/>
      <c r="S5" s="88"/>
      <c r="T5" s="88"/>
      <c r="U5" s="88"/>
      <c r="V5" s="88"/>
      <c r="W5" s="51"/>
    </row>
    <row r="6" spans="2:23" ht="28.9">
      <c r="B6" t="e">
        <f>#REF!</f>
        <v>#REF!</v>
      </c>
      <c r="C6" s="134" t="str">
        <f>IF('Bidder Checklist'!$D$7="Enter Bidder Name","Enter Bidder Name on Bidder Checklist Tab",'Bidder Checklist'!$D$7)</f>
        <v>Enter Bidder Name on Bidder Checklist Tab</v>
      </c>
      <c r="D6" s="69" t="s">
        <v>31</v>
      </c>
      <c r="E6" s="78"/>
      <c r="F6" s="75"/>
      <c r="G6" s="75"/>
      <c r="H6" s="75"/>
      <c r="I6" s="76"/>
      <c r="J6" s="88"/>
      <c r="K6" s="88"/>
      <c r="L6" s="88"/>
      <c r="M6" s="77"/>
      <c r="N6" s="77"/>
      <c r="O6" s="77"/>
      <c r="P6" s="88"/>
      <c r="Q6" s="88"/>
      <c r="R6" s="88"/>
      <c r="S6" s="88"/>
      <c r="T6" s="88"/>
      <c r="U6" s="88"/>
      <c r="V6" s="88"/>
      <c r="W6" s="51"/>
    </row>
    <row r="7" spans="2:23" ht="28.9">
      <c r="B7" t="e">
        <f>#REF!</f>
        <v>#REF!</v>
      </c>
      <c r="C7" s="134" t="str">
        <f>IF('Bidder Checklist'!$D$7="Enter Bidder Name","Enter Bidder Name on Bidder Checklist Tab",'Bidder Checklist'!$D$7)</f>
        <v>Enter Bidder Name on Bidder Checklist Tab</v>
      </c>
      <c r="D7" s="69" t="s">
        <v>31</v>
      </c>
      <c r="E7" s="78"/>
      <c r="F7" s="75"/>
      <c r="G7" s="75"/>
      <c r="H7" s="75"/>
      <c r="I7" s="76"/>
      <c r="J7" s="88"/>
      <c r="K7" s="88"/>
      <c r="L7" s="88"/>
      <c r="M7" s="77"/>
      <c r="N7" s="77"/>
      <c r="O7" s="77"/>
      <c r="P7" s="88"/>
      <c r="Q7" s="88"/>
      <c r="R7" s="88"/>
      <c r="S7" s="88"/>
      <c r="T7" s="88"/>
      <c r="U7" s="88"/>
      <c r="V7" s="88"/>
      <c r="W7" s="51"/>
    </row>
    <row r="8" spans="2:23" ht="28.9">
      <c r="B8" t="e">
        <f>#REF!</f>
        <v>#REF!</v>
      </c>
      <c r="C8" s="134" t="str">
        <f>IF('Bidder Checklist'!$D$7="Enter Bidder Name","Enter Bidder Name on Bidder Checklist Tab",'Bidder Checklist'!$D$7)</f>
        <v>Enter Bidder Name on Bidder Checklist Tab</v>
      </c>
      <c r="D8" s="69" t="s">
        <v>31</v>
      </c>
      <c r="E8" s="78"/>
      <c r="F8" s="75"/>
      <c r="G8" s="75"/>
      <c r="H8" s="75"/>
      <c r="I8" s="76"/>
      <c r="J8" s="88"/>
      <c r="K8" s="88"/>
      <c r="L8" s="88"/>
      <c r="M8" s="77"/>
      <c r="N8" s="77"/>
      <c r="O8" s="77"/>
      <c r="P8" s="88"/>
      <c r="Q8" s="88"/>
      <c r="R8" s="88"/>
      <c r="S8" s="88"/>
      <c r="T8" s="88"/>
      <c r="U8" s="88"/>
      <c r="V8" s="88"/>
      <c r="W8" s="51"/>
    </row>
    <row r="9" spans="2:23" ht="28.9">
      <c r="B9" t="e">
        <f>#REF!</f>
        <v>#REF!</v>
      </c>
      <c r="C9" s="134" t="str">
        <f>IF('Bidder Checklist'!$D$7="Enter Bidder Name","Enter Bidder Name on Bidder Checklist Tab",'Bidder Checklist'!$D$7)</f>
        <v>Enter Bidder Name on Bidder Checklist Tab</v>
      </c>
      <c r="D9" s="69" t="s">
        <v>31</v>
      </c>
      <c r="E9" s="78"/>
      <c r="F9" s="75"/>
      <c r="G9" s="75"/>
      <c r="H9" s="75"/>
      <c r="I9" s="76"/>
      <c r="J9" s="88"/>
      <c r="K9" s="88"/>
      <c r="L9" s="88"/>
      <c r="M9" s="77"/>
      <c r="N9" s="77"/>
      <c r="O9" s="77"/>
      <c r="P9" s="88"/>
      <c r="Q9" s="88"/>
      <c r="R9" s="88"/>
      <c r="S9" s="88"/>
      <c r="T9" s="88"/>
      <c r="U9" s="88"/>
      <c r="V9" s="88"/>
      <c r="W9" s="51"/>
    </row>
    <row r="10" spans="2:23" ht="28.9">
      <c r="B10" t="e">
        <f>#REF!</f>
        <v>#REF!</v>
      </c>
      <c r="C10" s="134" t="str">
        <f>IF('Bidder Checklist'!$D$7="Enter Bidder Name","Enter Bidder Name on Bidder Checklist Tab",'Bidder Checklist'!$D$7)</f>
        <v>Enter Bidder Name on Bidder Checklist Tab</v>
      </c>
      <c r="D10" s="69" t="s">
        <v>31</v>
      </c>
      <c r="E10" s="78"/>
      <c r="F10" s="75"/>
      <c r="G10" s="75"/>
      <c r="H10" s="75"/>
      <c r="I10" s="76"/>
      <c r="J10" s="88"/>
      <c r="K10" s="88"/>
      <c r="L10" s="88"/>
      <c r="M10" s="77"/>
      <c r="N10" s="77"/>
      <c r="O10" s="77"/>
      <c r="P10" s="88"/>
      <c r="Q10" s="88"/>
      <c r="R10" s="88"/>
      <c r="S10" s="88"/>
      <c r="T10" s="88"/>
      <c r="U10" s="88"/>
      <c r="V10" s="88"/>
      <c r="W10" s="51"/>
    </row>
    <row r="11" spans="2:23" ht="28.9">
      <c r="B11" t="e">
        <f>#REF!</f>
        <v>#REF!</v>
      </c>
      <c r="C11" s="134" t="str">
        <f>IF('Bidder Checklist'!$D$7="Enter Bidder Name","Enter Bidder Name on Bidder Checklist Tab",'Bidder Checklist'!$D$7)</f>
        <v>Enter Bidder Name on Bidder Checklist Tab</v>
      </c>
      <c r="D11" s="69" t="s">
        <v>31</v>
      </c>
      <c r="E11" s="78"/>
      <c r="F11" s="75"/>
      <c r="G11" s="75"/>
      <c r="H11" s="75"/>
      <c r="I11" s="76"/>
      <c r="J11" s="88"/>
      <c r="K11" s="88"/>
      <c r="L11" s="88"/>
      <c r="M11" s="77"/>
      <c r="N11" s="77"/>
      <c r="O11" s="77"/>
      <c r="P11" s="88"/>
      <c r="Q11" s="88"/>
      <c r="R11" s="88"/>
      <c r="S11" s="88"/>
      <c r="T11" s="88"/>
      <c r="U11" s="88"/>
      <c r="V11" s="88"/>
      <c r="W11" s="51"/>
    </row>
    <row r="12" spans="2:23" ht="28.9">
      <c r="B12" t="e">
        <f>#REF!</f>
        <v>#REF!</v>
      </c>
      <c r="C12" s="134" t="str">
        <f>IF('Bidder Checklist'!$D$7="Enter Bidder Name","Enter Bidder Name on Bidder Checklist Tab",'Bidder Checklist'!$D$7)</f>
        <v>Enter Bidder Name on Bidder Checklist Tab</v>
      </c>
      <c r="D12" s="69" t="s">
        <v>31</v>
      </c>
      <c r="E12" s="78"/>
      <c r="F12" s="75"/>
      <c r="G12" s="75"/>
      <c r="H12" s="75"/>
      <c r="I12" s="76"/>
      <c r="J12" s="88"/>
      <c r="K12" s="88"/>
      <c r="L12" s="88"/>
      <c r="M12" s="77"/>
      <c r="N12" s="77"/>
      <c r="O12" s="77"/>
      <c r="P12" s="88"/>
      <c r="Q12" s="88"/>
      <c r="R12" s="88"/>
      <c r="S12" s="88"/>
      <c r="T12" s="88"/>
      <c r="U12" s="88"/>
      <c r="V12" s="88"/>
      <c r="W12" s="51"/>
    </row>
    <row r="13" spans="2:23" ht="28.9">
      <c r="B13" t="e">
        <f>#REF!</f>
        <v>#REF!</v>
      </c>
      <c r="C13" s="134" t="str">
        <f>IF('Bidder Checklist'!$D$7="Enter Bidder Name","Enter Bidder Name on Bidder Checklist Tab",'Bidder Checklist'!$D$7)</f>
        <v>Enter Bidder Name on Bidder Checklist Tab</v>
      </c>
      <c r="D13" s="69" t="s">
        <v>31</v>
      </c>
      <c r="E13" s="78"/>
      <c r="F13" s="75"/>
      <c r="G13" s="75"/>
      <c r="H13" s="75"/>
      <c r="I13" s="76"/>
      <c r="J13" s="88"/>
      <c r="K13" s="88"/>
      <c r="L13" s="88"/>
      <c r="M13" s="77"/>
      <c r="N13" s="77"/>
      <c r="O13" s="77"/>
      <c r="P13" s="88"/>
      <c r="Q13" s="88"/>
      <c r="R13" s="88"/>
      <c r="S13" s="88"/>
      <c r="T13" s="88"/>
      <c r="U13" s="88"/>
      <c r="V13" s="88"/>
      <c r="W13" s="51"/>
    </row>
    <row r="14" spans="2:23" ht="28.9">
      <c r="B14" t="e">
        <f>#REF!</f>
        <v>#REF!</v>
      </c>
      <c r="C14" s="134" t="str">
        <f>IF('Bidder Checklist'!$D$7="Enter Bidder Name","Enter Bidder Name on Bidder Checklist Tab",'Bidder Checklist'!$D$7)</f>
        <v>Enter Bidder Name on Bidder Checklist Tab</v>
      </c>
      <c r="D14" s="69" t="s">
        <v>31</v>
      </c>
      <c r="E14" s="78"/>
      <c r="F14" s="75"/>
      <c r="G14" s="75"/>
      <c r="H14" s="75"/>
      <c r="I14" s="76"/>
      <c r="J14" s="88"/>
      <c r="K14" s="88"/>
      <c r="L14" s="88"/>
      <c r="M14" s="77"/>
      <c r="N14" s="77"/>
      <c r="O14" s="77"/>
      <c r="P14" s="88"/>
      <c r="Q14" s="88"/>
      <c r="R14" s="88"/>
      <c r="S14" s="88"/>
      <c r="T14" s="88"/>
      <c r="U14" s="88"/>
      <c r="V14" s="88"/>
      <c r="W14" s="51"/>
    </row>
    <row r="15" spans="2:23" ht="28.9">
      <c r="B15" t="e">
        <f>#REF!</f>
        <v>#REF!</v>
      </c>
      <c r="C15" s="134" t="str">
        <f>IF('Bidder Checklist'!$D$7="Enter Bidder Name","Enter Bidder Name on Bidder Checklist Tab",'Bidder Checklist'!$D$7)</f>
        <v>Enter Bidder Name on Bidder Checklist Tab</v>
      </c>
      <c r="D15" s="69" t="s">
        <v>31</v>
      </c>
      <c r="E15" s="78"/>
      <c r="F15" s="75"/>
      <c r="G15" s="75"/>
      <c r="H15" s="75"/>
      <c r="I15" s="76"/>
      <c r="J15" s="88"/>
      <c r="K15" s="88"/>
      <c r="L15" s="88"/>
      <c r="M15" s="77"/>
      <c r="N15" s="77"/>
      <c r="O15" s="77"/>
      <c r="P15" s="88"/>
      <c r="Q15" s="88"/>
      <c r="R15" s="88"/>
      <c r="S15" s="88"/>
      <c r="T15" s="88"/>
      <c r="U15" s="88"/>
      <c r="V15" s="88"/>
      <c r="W15" s="51"/>
    </row>
    <row r="16" spans="2:23" ht="28.9">
      <c r="B16" t="e">
        <f>#REF!</f>
        <v>#REF!</v>
      </c>
      <c r="C16" s="134" t="str">
        <f>IF('Bidder Checklist'!$D$7="Enter Bidder Name","Enter Bidder Name on Bidder Checklist Tab",'Bidder Checklist'!$D$7)</f>
        <v>Enter Bidder Name on Bidder Checklist Tab</v>
      </c>
      <c r="D16" s="69" t="s">
        <v>31</v>
      </c>
      <c r="E16" s="78"/>
      <c r="F16" s="75"/>
      <c r="G16" s="75"/>
      <c r="H16" s="75"/>
      <c r="I16" s="76"/>
      <c r="J16" s="88"/>
      <c r="K16" s="88"/>
      <c r="L16" s="88"/>
      <c r="M16" s="77"/>
      <c r="N16" s="77"/>
      <c r="O16" s="77"/>
      <c r="P16" s="88"/>
      <c r="Q16" s="88"/>
      <c r="R16" s="88"/>
      <c r="S16" s="88"/>
      <c r="T16" s="88"/>
      <c r="U16" s="88"/>
      <c r="V16" s="88"/>
      <c r="W16" s="51"/>
    </row>
    <row r="17" spans="2:23" ht="28.9">
      <c r="B17" t="e">
        <f>#REF!</f>
        <v>#REF!</v>
      </c>
      <c r="C17" s="134" t="str">
        <f>IF('Bidder Checklist'!$D$7="Enter Bidder Name","Enter Bidder Name on Bidder Checklist Tab",'Bidder Checklist'!$D$7)</f>
        <v>Enter Bidder Name on Bidder Checklist Tab</v>
      </c>
      <c r="D17" s="69" t="s">
        <v>31</v>
      </c>
      <c r="E17" s="78"/>
      <c r="F17" s="75"/>
      <c r="G17" s="75"/>
      <c r="H17" s="75"/>
      <c r="I17" s="76"/>
      <c r="J17" s="88"/>
      <c r="K17" s="88"/>
      <c r="L17" s="88"/>
      <c r="M17" s="77"/>
      <c r="N17" s="77"/>
      <c r="O17" s="77"/>
      <c r="P17" s="88"/>
      <c r="Q17" s="88"/>
      <c r="R17" s="88"/>
      <c r="S17" s="88"/>
      <c r="T17" s="88"/>
      <c r="U17" s="88"/>
      <c r="V17" s="88"/>
      <c r="W17" s="51"/>
    </row>
    <row r="18" spans="2:23" ht="28.9">
      <c r="B18" t="e">
        <f>#REF!</f>
        <v>#REF!</v>
      </c>
      <c r="C18" s="134" t="str">
        <f>IF('Bidder Checklist'!$D$7="Enter Bidder Name","Enter Bidder Name on Bidder Checklist Tab",'Bidder Checklist'!$D$7)</f>
        <v>Enter Bidder Name on Bidder Checklist Tab</v>
      </c>
      <c r="D18" s="69" t="s">
        <v>31</v>
      </c>
      <c r="E18" s="78"/>
      <c r="F18" s="75"/>
      <c r="G18" s="75"/>
      <c r="H18" s="75"/>
      <c r="I18" s="76"/>
      <c r="J18" s="88"/>
      <c r="K18" s="88"/>
      <c r="L18" s="88"/>
      <c r="M18" s="77"/>
      <c r="N18" s="77"/>
      <c r="O18" s="77"/>
      <c r="P18" s="88"/>
      <c r="Q18" s="88"/>
      <c r="R18" s="88"/>
      <c r="S18" s="88"/>
      <c r="T18" s="88"/>
      <c r="U18" s="88"/>
      <c r="V18" s="88"/>
      <c r="W18" s="51"/>
    </row>
    <row r="19" spans="2:23" ht="28.9">
      <c r="B19" t="e">
        <f>#REF!</f>
        <v>#REF!</v>
      </c>
      <c r="C19" s="134" t="str">
        <f>IF('Bidder Checklist'!$D$7="Enter Bidder Name","Enter Bidder Name on Bidder Checklist Tab",'Bidder Checklist'!$D$7)</f>
        <v>Enter Bidder Name on Bidder Checklist Tab</v>
      </c>
      <c r="D19" s="69" t="s">
        <v>31</v>
      </c>
      <c r="E19" s="78"/>
      <c r="F19" s="75"/>
      <c r="G19" s="75"/>
      <c r="H19" s="75"/>
      <c r="I19" s="76"/>
      <c r="J19" s="88"/>
      <c r="K19" s="88"/>
      <c r="L19" s="88"/>
      <c r="M19" s="77"/>
      <c r="N19" s="77"/>
      <c r="O19" s="77"/>
      <c r="P19" s="88"/>
      <c r="Q19" s="88"/>
      <c r="R19" s="88"/>
      <c r="S19" s="88"/>
      <c r="T19" s="88"/>
      <c r="U19" s="88"/>
      <c r="V19" s="88"/>
      <c r="W19" s="51"/>
    </row>
    <row r="20" spans="2:23" ht="28.9">
      <c r="C20" s="134" t="str">
        <f>IF('Bidder Checklist'!$D$7="Enter Bidder Name","Enter Bidder Name on Bidder Checklist Tab",'Bidder Checklist'!$D$7)</f>
        <v>Enter Bidder Name on Bidder Checklist Tab</v>
      </c>
      <c r="D20" s="69" t="s">
        <v>31</v>
      </c>
      <c r="E20" s="78"/>
      <c r="F20" s="75"/>
      <c r="G20" s="75"/>
      <c r="H20" s="75"/>
      <c r="I20" s="76"/>
      <c r="J20" s="88"/>
      <c r="K20" s="88"/>
      <c r="L20" s="88"/>
      <c r="M20" s="77"/>
      <c r="N20" s="77"/>
      <c r="O20" s="77"/>
      <c r="P20" s="88"/>
      <c r="Q20" s="88"/>
      <c r="R20" s="88"/>
      <c r="S20" s="88"/>
      <c r="T20" s="88"/>
      <c r="U20" s="88"/>
      <c r="V20" s="88"/>
      <c r="W20" s="51"/>
    </row>
    <row r="21" spans="2:23" ht="28.9">
      <c r="B21" t="e">
        <f>#REF!</f>
        <v>#REF!</v>
      </c>
      <c r="C21" s="134" t="str">
        <f>IF('Bidder Checklist'!$D$7="Enter Bidder Name","Enter Bidder Name on Bidder Checklist Tab",'Bidder Checklist'!$D$7)</f>
        <v>Enter Bidder Name on Bidder Checklist Tab</v>
      </c>
      <c r="D21" s="69" t="s">
        <v>31</v>
      </c>
      <c r="E21" s="78"/>
      <c r="F21" s="75"/>
      <c r="G21" s="75"/>
      <c r="H21" s="75"/>
      <c r="I21" s="76"/>
      <c r="J21" s="88"/>
      <c r="K21" s="88"/>
      <c r="L21" s="88"/>
      <c r="M21" s="77"/>
      <c r="N21" s="77"/>
      <c r="O21" s="77"/>
      <c r="P21" s="88"/>
      <c r="Q21" s="88"/>
      <c r="R21" s="88"/>
      <c r="S21" s="88"/>
      <c r="T21" s="88"/>
      <c r="U21" s="88"/>
      <c r="V21" s="88"/>
      <c r="W21" s="51"/>
    </row>
    <row r="22" spans="2:23" ht="28.9">
      <c r="B22" t="e">
        <f>#REF!</f>
        <v>#REF!</v>
      </c>
      <c r="C22" s="134" t="str">
        <f>IF('Bidder Checklist'!$D$7="Enter Bidder Name","Enter Bidder Name on Bidder Checklist Tab",'Bidder Checklist'!$D$7)</f>
        <v>Enter Bidder Name on Bidder Checklist Tab</v>
      </c>
      <c r="D22" s="69" t="s">
        <v>31</v>
      </c>
      <c r="E22" s="78"/>
      <c r="F22" s="75"/>
      <c r="G22" s="75"/>
      <c r="H22" s="75"/>
      <c r="I22" s="76"/>
      <c r="J22" s="88"/>
      <c r="K22" s="88"/>
      <c r="L22" s="88"/>
      <c r="M22" s="77"/>
      <c r="N22" s="77"/>
      <c r="O22" s="77"/>
      <c r="P22" s="77"/>
      <c r="Q22" s="77"/>
      <c r="R22" s="77"/>
      <c r="S22" s="77"/>
      <c r="T22" s="77"/>
      <c r="U22" s="88"/>
      <c r="V22" s="88"/>
      <c r="W22" s="51"/>
    </row>
    <row r="23" spans="2:23" ht="28.9">
      <c r="B23" t="e">
        <f>#REF!</f>
        <v>#REF!</v>
      </c>
      <c r="C23" s="134" t="str">
        <f>IF('Bidder Checklist'!$D$7="Enter Bidder Name","Enter Bidder Name on Bidder Checklist Tab",'Bidder Checklist'!$D$7)</f>
        <v>Enter Bidder Name on Bidder Checklist Tab</v>
      </c>
      <c r="D23" s="69" t="s">
        <v>31</v>
      </c>
      <c r="E23" s="78"/>
      <c r="F23" s="75"/>
      <c r="G23" s="75"/>
      <c r="H23" s="75"/>
      <c r="I23" s="76"/>
      <c r="J23" s="88"/>
      <c r="K23" s="88"/>
      <c r="L23" s="88"/>
      <c r="M23" s="77"/>
      <c r="N23" s="77"/>
      <c r="O23" s="77"/>
      <c r="P23" s="77"/>
      <c r="Q23" s="77"/>
      <c r="R23" s="77"/>
      <c r="S23" s="77"/>
      <c r="T23" s="77"/>
      <c r="U23" s="88"/>
      <c r="V23" s="88"/>
      <c r="W23" s="51"/>
    </row>
    <row r="24" spans="2:23" ht="28.9">
      <c r="B24" t="e">
        <f>#REF!</f>
        <v>#REF!</v>
      </c>
      <c r="C24" s="134" t="str">
        <f>IF('Bidder Checklist'!$D$7="Enter Bidder Name","Enter Bidder Name on Bidder Checklist Tab",'Bidder Checklist'!$D$7)</f>
        <v>Enter Bidder Name on Bidder Checklist Tab</v>
      </c>
      <c r="D24" s="69" t="s">
        <v>31</v>
      </c>
      <c r="E24" s="78"/>
      <c r="F24" s="75"/>
      <c r="G24" s="75"/>
      <c r="H24" s="75"/>
      <c r="I24" s="76"/>
      <c r="J24" s="88"/>
      <c r="K24" s="88"/>
      <c r="L24" s="88"/>
      <c r="M24" s="77"/>
      <c r="N24" s="88"/>
      <c r="O24" s="88"/>
      <c r="P24" s="88"/>
      <c r="Q24" s="88"/>
      <c r="R24" s="88"/>
      <c r="S24" s="88"/>
      <c r="T24" s="88"/>
      <c r="U24" s="88"/>
      <c r="V24" s="88"/>
      <c r="W24" s="51"/>
    </row>
    <row r="25" spans="2:23">
      <c r="B25" t="e">
        <f>#REF!</f>
        <v>#REF!</v>
      </c>
      <c r="C25" s="98"/>
      <c r="D25" s="98"/>
      <c r="E25" s="98" t="s">
        <v>72</v>
      </c>
      <c r="F25" s="99"/>
      <c r="G25" s="99"/>
      <c r="H25" s="99"/>
      <c r="I25" s="99"/>
      <c r="J25" s="100">
        <f>SUM(J4:J24)</f>
        <v>0</v>
      </c>
      <c r="K25" s="100">
        <f>SUM(K4:K24)</f>
        <v>0</v>
      </c>
      <c r="L25" s="99"/>
      <c r="M25" s="100">
        <f t="shared" ref="M25:V25" si="0">SUM(M4:M24)</f>
        <v>0</v>
      </c>
      <c r="N25" s="100">
        <f t="shared" si="0"/>
        <v>0</v>
      </c>
      <c r="O25" s="100">
        <f t="shared" si="0"/>
        <v>0</v>
      </c>
      <c r="P25" s="100">
        <f t="shared" si="0"/>
        <v>0</v>
      </c>
      <c r="Q25" s="100">
        <f t="shared" si="0"/>
        <v>0</v>
      </c>
      <c r="R25" s="100">
        <f t="shared" si="0"/>
        <v>0</v>
      </c>
      <c r="S25" s="100">
        <f t="shared" si="0"/>
        <v>0</v>
      </c>
      <c r="T25" s="100">
        <f t="shared" si="0"/>
        <v>0</v>
      </c>
      <c r="U25" s="100">
        <f t="shared" si="0"/>
        <v>0</v>
      </c>
      <c r="V25" s="100">
        <f t="shared" si="0"/>
        <v>0</v>
      </c>
      <c r="W25" s="89"/>
    </row>
    <row r="26" spans="2:23"/>
    <row r="27" spans="2:23"/>
    <row r="28" spans="2:23"/>
    <row r="29" spans="2:23"/>
    <row r="30" spans="2:23"/>
    <row r="31" spans="2:23"/>
    <row r="32" spans="2:23"/>
    <row r="33"/>
    <row r="34"/>
    <row r="35"/>
    <row r="36"/>
    <row r="37"/>
    <row r="38"/>
    <row r="39"/>
    <row r="40"/>
    <row r="41"/>
    <row r="42"/>
    <row r="43"/>
    <row r="44"/>
    <row r="45"/>
    <row r="46"/>
    <row r="47"/>
    <row r="48"/>
    <row r="49"/>
    <row r="50"/>
    <row r="51"/>
  </sheetData>
  <sheetProtection sheet="1" formatCells="0" formatRows="0"/>
  <protectedRanges>
    <protectedRange sqref="E4:V24" name="Range1"/>
  </protectedRanges>
  <mergeCells count="1">
    <mergeCell ref="F2:W2"/>
  </mergeCells>
  <dataValidations count="5">
    <dataValidation operator="greaterThanOrEqual" allowBlank="1" showErrorMessage="1" errorTitle="Invalid Entry" error="Please enter numeric values only and type any text in the comments column." sqref="M4:V24 D4:E25 C25 F1:H1048576" xr:uid="{00000000-0002-0000-0300-000003000000}"/>
    <dataValidation type="list" operator="greaterThanOrEqual" allowBlank="1" showErrorMessage="1" errorTitle="Invalid Entry" error="Please enter numeric values only and type any text in the comments column." sqref="I26:L30" xr:uid="{BC559A8D-E75C-4AE7-B795-A8BC96C9AF3F}">
      <formula1>"Subscription-based, Hybrid"</formula1>
    </dataValidation>
    <dataValidation type="list" operator="greaterThanOrEqual" allowBlank="1" showErrorMessage="1" errorTitle="Invalid Entry" error="Please enter numeric values only and type any text in the comments column." sqref="I4:I25" xr:uid="{E208500D-5B2C-4415-B021-834C84049AA0}">
      <formula1>"Subscription-based, Perpetual"</formula1>
    </dataValidation>
    <dataValidation type="list" allowBlank="1" showInputMessage="1" showErrorMessage="1" sqref="L25" xr:uid="{FB21CBB7-B29E-4C22-A1A4-ED79887E6D8F}">
      <formula1>"End-user, Train-the-trainer, hybrid, other"</formula1>
    </dataValidation>
    <dataValidation type="list" allowBlank="1" showInputMessage="1" showErrorMessage="1" sqref="L4:L24" xr:uid="{3B30D156-1E78-4EED-BFBD-798575D53AFA}">
      <formula1>"End-user, Train-the-trainer, Hybrid, Other"</formula1>
    </dataValidation>
  </dataValidations>
  <printOptions horizontalCentered="1"/>
  <pageMargins left="0.5" right="0.5" top="1" bottom="0.25" header="0.3" footer="0.3"/>
  <pageSetup scale="98" fitToHeight="0" orientation="landscape" r:id="rId1"/>
  <headerFooter scaleWithDoc="0">
    <oddHeader>&amp;C&amp;"-,Bold"Clark Regional Wastewater District - ERP System Selection and Implementation
Attachment B - Pricing Forms
&amp;"-,Italic" &amp;A</oddHeader>
  </headerFooter>
  <extLst>
    <ext xmlns:x14="http://schemas.microsoft.com/office/spreadsheetml/2009/9/main" uri="{78C0D931-6437-407d-A8EE-F0AAD7539E65}">
      <x14:conditionalFormattings>
        <x14:conditionalFormatting xmlns:xm="http://schemas.microsoft.com/office/excel/2006/main">
          <x14:cfRule type="expression" priority="1126" id="{2BBDBB9B-6CC2-41F0-A88A-57151AACA1E6}">
            <xm:f>'Bidder Checklist'!#REF!='Bidder Checklist'!#REF!</xm:f>
            <x14:dxf>
              <font>
                <b/>
                <i val="0"/>
                <color theme="0"/>
              </font>
              <fill>
                <patternFill>
                  <bgColor theme="1"/>
                </patternFill>
              </fill>
            </x14:dxf>
          </x14:cfRule>
          <xm:sqref>E4:V24</xm:sqref>
        </x14:conditionalFormatting>
        <x14:conditionalFormatting xmlns:xm="http://schemas.microsoft.com/office/excel/2006/main">
          <x14:cfRule type="expression" priority="1131" id="{E6FEBC44-DFFB-4821-8AA6-08EFE69A95AF}">
            <xm:f>'Bidder Checklist'!#REF!='Bidder Checklist'!#REF!</xm:f>
            <x14:dxf>
              <font>
                <color theme="0"/>
              </font>
            </x14:dxf>
          </x14:cfRule>
          <xm:sqref>F2:L2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rgb="FF00539B"/>
  </sheetPr>
  <dimension ref="A1:N54"/>
  <sheetViews>
    <sheetView showGridLines="0" zoomScale="90" zoomScaleNormal="90" workbookViewId="0">
      <selection activeCell="J6" sqref="J6"/>
    </sheetView>
  </sheetViews>
  <sheetFormatPr defaultColWidth="0" defaultRowHeight="15" customHeight="1" zeroHeight="1"/>
  <cols>
    <col min="1" max="1" width="3.7109375" style="1" customWidth="1"/>
    <col min="2" max="2" width="31.5703125" style="1" customWidth="1"/>
    <col min="3" max="3" width="6.28515625" style="1" bestFit="1" customWidth="1"/>
    <col min="4" max="4" width="22.42578125" style="1" bestFit="1" customWidth="1"/>
    <col min="5" max="6" width="19.28515625" style="1" customWidth="1"/>
    <col min="7" max="7" width="33.7109375" style="1" customWidth="1"/>
    <col min="8" max="8" width="21" style="1" customWidth="1"/>
    <col min="9" max="12" width="12.7109375" style="1" customWidth="1"/>
    <col min="13" max="13" width="41.7109375" style="1" customWidth="1"/>
    <col min="14" max="14" width="3.7109375" style="1" customWidth="1"/>
    <col min="15" max="16384" width="9.28515625" style="1" hidden="1"/>
  </cols>
  <sheetData>
    <row r="1" spans="2:13" ht="14.45"/>
    <row r="2" spans="2:13" ht="45" customHeight="1">
      <c r="B2" s="70" t="s">
        <v>16</v>
      </c>
      <c r="C2" s="70"/>
      <c r="D2" s="70" t="str">
        <f>'Bidder Checklist'!C14</f>
        <v>Please complete the Conversion Code, Estimated Hours, and Hourly Rate to perform the following Data Conversion Services.</v>
      </c>
      <c r="E2" s="71"/>
      <c r="F2" s="71"/>
      <c r="G2" s="71"/>
      <c r="H2" s="71"/>
      <c r="I2" s="148"/>
      <c r="J2" s="148"/>
      <c r="K2" s="148"/>
      <c r="L2" s="148"/>
      <c r="M2" s="149"/>
    </row>
    <row r="3" spans="2:13" ht="30" customHeight="1">
      <c r="B3" s="70" t="s">
        <v>53</v>
      </c>
      <c r="C3" s="136" t="s">
        <v>41</v>
      </c>
      <c r="D3" s="23" t="s">
        <v>73</v>
      </c>
      <c r="E3" s="23" t="s">
        <v>74</v>
      </c>
      <c r="F3" s="23" t="s">
        <v>75</v>
      </c>
      <c r="G3" s="23" t="s">
        <v>76</v>
      </c>
      <c r="H3" s="5" t="s">
        <v>77</v>
      </c>
      <c r="I3" s="4" t="s">
        <v>78</v>
      </c>
      <c r="J3" s="4" t="s">
        <v>79</v>
      </c>
      <c r="K3" s="4" t="s">
        <v>80</v>
      </c>
      <c r="L3" s="4" t="s">
        <v>28</v>
      </c>
      <c r="M3" s="8" t="s">
        <v>30</v>
      </c>
    </row>
    <row r="4" spans="2:13" ht="43.15">
      <c r="B4" s="134" t="str">
        <f>IF('Bidder Checklist'!$D$7="Enter Bidder Name","Enter Bidder Name on Bidder Checklist Tab",'Bidder Checklist'!$D$7)</f>
        <v>Enter Bidder Name on Bidder Checklist Tab</v>
      </c>
      <c r="C4" s="135" t="s">
        <v>31</v>
      </c>
      <c r="D4" s="137">
        <v>1</v>
      </c>
      <c r="E4" s="21" t="s">
        <v>81</v>
      </c>
      <c r="F4" s="21" t="s">
        <v>82</v>
      </c>
      <c r="G4" s="21" t="s">
        <v>83</v>
      </c>
      <c r="H4" s="166" t="s">
        <v>84</v>
      </c>
      <c r="I4" s="75"/>
      <c r="J4" s="86"/>
      <c r="K4" s="85"/>
      <c r="L4" s="22">
        <f>IF(ISNUMBER(J4*K4),J4*K4,"N/A")</f>
        <v>0</v>
      </c>
      <c r="M4" s="56"/>
    </row>
    <row r="5" spans="2:13" ht="72">
      <c r="B5" s="134" t="str">
        <f>IF('Bidder Checklist'!$D$7="Enter Bidder Name","Enter Bidder Name on Bidder Checklist Tab",'Bidder Checklist'!$D$7)</f>
        <v>Enter Bidder Name on Bidder Checklist Tab</v>
      </c>
      <c r="C5" s="135" t="s">
        <v>31</v>
      </c>
      <c r="D5" s="137">
        <f>D4+1</f>
        <v>2</v>
      </c>
      <c r="E5" s="69" t="s">
        <v>85</v>
      </c>
      <c r="F5" s="69" t="s">
        <v>82</v>
      </c>
      <c r="G5" s="69" t="s">
        <v>86</v>
      </c>
      <c r="H5" s="21" t="s">
        <v>87</v>
      </c>
      <c r="I5" s="75"/>
      <c r="J5" s="86"/>
      <c r="K5" s="85"/>
      <c r="L5" s="22">
        <f t="shared" ref="L5:L25" si="0">IF(ISNUMBER(J5*K5),J5*K5,"N/A")</f>
        <v>0</v>
      </c>
      <c r="M5" s="56"/>
    </row>
    <row r="6" spans="2:13" ht="28.9">
      <c r="B6" s="134" t="str">
        <f>IF('Bidder Checklist'!$D$7="Enter Bidder Name","Enter Bidder Name on Bidder Checklist Tab",'Bidder Checklist'!$D$7)</f>
        <v>Enter Bidder Name on Bidder Checklist Tab</v>
      </c>
      <c r="C6" s="135" t="s">
        <v>31</v>
      </c>
      <c r="D6" s="137">
        <f>D5+1</f>
        <v>3</v>
      </c>
      <c r="E6" s="69" t="s">
        <v>88</v>
      </c>
      <c r="F6" s="69" t="s">
        <v>82</v>
      </c>
      <c r="G6" s="69" t="s">
        <v>89</v>
      </c>
      <c r="H6" s="21" t="s">
        <v>90</v>
      </c>
      <c r="I6" s="75"/>
      <c r="J6" s="86"/>
      <c r="K6" s="85"/>
      <c r="L6" s="22">
        <f t="shared" si="0"/>
        <v>0</v>
      </c>
      <c r="M6" s="56"/>
    </row>
    <row r="7" spans="2:13" ht="28.9">
      <c r="B7" s="134" t="str">
        <f>IF('Bidder Checklist'!$D$7="Enter Bidder Name","Enter Bidder Name on Bidder Checklist Tab",'Bidder Checklist'!$D$7)</f>
        <v>Enter Bidder Name on Bidder Checklist Tab</v>
      </c>
      <c r="C7" s="135" t="s">
        <v>31</v>
      </c>
      <c r="D7" s="137">
        <f t="shared" ref="D7:D25" si="1">D6+1</f>
        <v>4</v>
      </c>
      <c r="E7" s="69" t="s">
        <v>91</v>
      </c>
      <c r="F7" s="69" t="s">
        <v>82</v>
      </c>
      <c r="G7" s="69" t="s">
        <v>92</v>
      </c>
      <c r="H7" s="21" t="s">
        <v>87</v>
      </c>
      <c r="I7" s="75"/>
      <c r="J7" s="86"/>
      <c r="K7" s="85"/>
      <c r="L7" s="22">
        <f t="shared" si="0"/>
        <v>0</v>
      </c>
      <c r="M7" s="56"/>
    </row>
    <row r="8" spans="2:13" ht="28.9">
      <c r="B8" s="134" t="str">
        <f>IF('Bidder Checklist'!$D$7="Enter Bidder Name","Enter Bidder Name on Bidder Checklist Tab",'Bidder Checklist'!$D$7)</f>
        <v>Enter Bidder Name on Bidder Checklist Tab</v>
      </c>
      <c r="C8" s="135" t="s">
        <v>31</v>
      </c>
      <c r="D8" s="137">
        <f t="shared" si="1"/>
        <v>5</v>
      </c>
      <c r="E8" s="69" t="s">
        <v>93</v>
      </c>
      <c r="F8" s="69" t="s">
        <v>82</v>
      </c>
      <c r="G8" s="69" t="s">
        <v>94</v>
      </c>
      <c r="H8" s="21" t="s">
        <v>87</v>
      </c>
      <c r="I8" s="75"/>
      <c r="J8" s="86"/>
      <c r="K8" s="85"/>
      <c r="L8" s="22">
        <f t="shared" si="0"/>
        <v>0</v>
      </c>
      <c r="M8" s="56"/>
    </row>
    <row r="9" spans="2:13" ht="28.9">
      <c r="B9" s="134" t="str">
        <f>IF('Bidder Checklist'!$D$7="Enter Bidder Name","Enter Bidder Name on Bidder Checklist Tab",'Bidder Checklist'!$D$7)</f>
        <v>Enter Bidder Name on Bidder Checklist Tab</v>
      </c>
      <c r="C9" s="135" t="s">
        <v>31</v>
      </c>
      <c r="D9" s="137">
        <f t="shared" si="1"/>
        <v>6</v>
      </c>
      <c r="E9" s="69" t="s">
        <v>95</v>
      </c>
      <c r="F9" s="69" t="s">
        <v>82</v>
      </c>
      <c r="G9" s="69" t="s">
        <v>96</v>
      </c>
      <c r="H9" s="21" t="s">
        <v>87</v>
      </c>
      <c r="I9" s="75"/>
      <c r="J9" s="86"/>
      <c r="K9" s="85"/>
      <c r="L9" s="22">
        <f t="shared" si="0"/>
        <v>0</v>
      </c>
      <c r="M9" s="56"/>
    </row>
    <row r="10" spans="2:13" ht="43.15">
      <c r="B10" s="134" t="str">
        <f>IF('Bidder Checklist'!$D$7="Enter Bidder Name","Enter Bidder Name on Bidder Checklist Tab",'Bidder Checklist'!$D$7)</f>
        <v>Enter Bidder Name on Bidder Checklist Tab</v>
      </c>
      <c r="C10" s="135" t="s">
        <v>31</v>
      </c>
      <c r="D10" s="137">
        <f t="shared" si="1"/>
        <v>7</v>
      </c>
      <c r="E10" s="69" t="s">
        <v>97</v>
      </c>
      <c r="F10" s="69" t="s">
        <v>98</v>
      </c>
      <c r="G10" s="69" t="s">
        <v>99</v>
      </c>
      <c r="H10" s="21" t="s">
        <v>87</v>
      </c>
      <c r="I10" s="75"/>
      <c r="J10" s="86"/>
      <c r="K10" s="85"/>
      <c r="L10" s="22">
        <f t="shared" si="0"/>
        <v>0</v>
      </c>
      <c r="M10" s="56"/>
    </row>
    <row r="11" spans="2:13" ht="28.9" hidden="1">
      <c r="B11" s="134" t="str">
        <f>IF('Bidder Checklist'!$D$7="Enter Bidder Name","Enter Bidder Name on Bidder Checklist Tab",'Bidder Checklist'!$D$7)</f>
        <v>Enter Bidder Name on Bidder Checklist Tab</v>
      </c>
      <c r="C11" s="135" t="s">
        <v>31</v>
      </c>
      <c r="D11" s="137" t="e">
        <f>#REF!+1</f>
        <v>#REF!</v>
      </c>
      <c r="E11" s="69"/>
      <c r="F11" s="69"/>
      <c r="G11" s="21"/>
      <c r="H11" s="21"/>
      <c r="I11" s="75"/>
      <c r="J11" s="86"/>
      <c r="K11" s="85"/>
      <c r="L11" s="22">
        <f t="shared" si="0"/>
        <v>0</v>
      </c>
      <c r="M11" s="56"/>
    </row>
    <row r="12" spans="2:13" ht="28.9" hidden="1">
      <c r="B12" s="134" t="str">
        <f>IF('Bidder Checklist'!$D$7="Enter Bidder Name","Enter Bidder Name on Bidder Checklist Tab",'Bidder Checklist'!$D$7)</f>
        <v>Enter Bidder Name on Bidder Checklist Tab</v>
      </c>
      <c r="C12" s="135" t="s">
        <v>31</v>
      </c>
      <c r="D12" s="137" t="e">
        <f t="shared" si="1"/>
        <v>#REF!</v>
      </c>
      <c r="E12" s="69"/>
      <c r="F12" s="69"/>
      <c r="G12" s="21"/>
      <c r="H12" s="21"/>
      <c r="I12" s="75"/>
      <c r="J12" s="86"/>
      <c r="K12" s="85"/>
      <c r="L12" s="22">
        <f t="shared" si="0"/>
        <v>0</v>
      </c>
      <c r="M12" s="56"/>
    </row>
    <row r="13" spans="2:13" ht="28.9" hidden="1">
      <c r="B13" s="134" t="str">
        <f>IF('Bidder Checklist'!$D$7="Enter Bidder Name","Enter Bidder Name on Bidder Checklist Tab",'Bidder Checklist'!$D$7)</f>
        <v>Enter Bidder Name on Bidder Checklist Tab</v>
      </c>
      <c r="C13" s="135" t="s">
        <v>31</v>
      </c>
      <c r="D13" s="137" t="e">
        <f t="shared" si="1"/>
        <v>#REF!</v>
      </c>
      <c r="E13" s="69"/>
      <c r="F13" s="69"/>
      <c r="G13" s="21"/>
      <c r="H13" s="21"/>
      <c r="I13" s="75"/>
      <c r="J13" s="86"/>
      <c r="K13" s="85"/>
      <c r="L13" s="22">
        <f t="shared" si="0"/>
        <v>0</v>
      </c>
      <c r="M13" s="56"/>
    </row>
    <row r="14" spans="2:13" ht="28.9" hidden="1">
      <c r="B14" s="134" t="str">
        <f>IF('Bidder Checklist'!$D$7="Enter Bidder Name","Enter Bidder Name on Bidder Checklist Tab",'Bidder Checklist'!$D$7)</f>
        <v>Enter Bidder Name on Bidder Checklist Tab</v>
      </c>
      <c r="C14" s="135" t="s">
        <v>31</v>
      </c>
      <c r="D14" s="137" t="e">
        <f t="shared" si="1"/>
        <v>#REF!</v>
      </c>
      <c r="E14" s="69"/>
      <c r="F14" s="69"/>
      <c r="G14" s="21"/>
      <c r="H14" s="21"/>
      <c r="I14" s="75"/>
      <c r="J14" s="86"/>
      <c r="K14" s="85"/>
      <c r="L14" s="22">
        <f t="shared" si="0"/>
        <v>0</v>
      </c>
      <c r="M14" s="56"/>
    </row>
    <row r="15" spans="2:13" ht="28.9" hidden="1">
      <c r="B15" s="134" t="str">
        <f>IF('Bidder Checklist'!$D$7="Enter Bidder Name","Enter Bidder Name on Bidder Checklist Tab",'Bidder Checklist'!$D$7)</f>
        <v>Enter Bidder Name on Bidder Checklist Tab</v>
      </c>
      <c r="C15" s="135" t="s">
        <v>31</v>
      </c>
      <c r="D15" s="137" t="e">
        <f t="shared" si="1"/>
        <v>#REF!</v>
      </c>
      <c r="E15" s="69"/>
      <c r="F15" s="69"/>
      <c r="G15" s="21"/>
      <c r="H15" s="21"/>
      <c r="I15" s="75"/>
      <c r="J15" s="86"/>
      <c r="K15" s="85"/>
      <c r="L15" s="22">
        <f t="shared" si="0"/>
        <v>0</v>
      </c>
      <c r="M15" s="56"/>
    </row>
    <row r="16" spans="2:13" ht="28.9" hidden="1">
      <c r="B16" s="134" t="str">
        <f>IF('Bidder Checklist'!$D$7="Enter Bidder Name","Enter Bidder Name on Bidder Checklist Tab",'Bidder Checklist'!$D$7)</f>
        <v>Enter Bidder Name on Bidder Checklist Tab</v>
      </c>
      <c r="C16" s="135" t="s">
        <v>31</v>
      </c>
      <c r="D16" s="137" t="e">
        <f t="shared" si="1"/>
        <v>#REF!</v>
      </c>
      <c r="E16" s="69"/>
      <c r="F16" s="69"/>
      <c r="G16" s="21"/>
      <c r="H16" s="21"/>
      <c r="I16" s="75"/>
      <c r="J16" s="86"/>
      <c r="K16" s="85"/>
      <c r="L16" s="22">
        <f t="shared" si="0"/>
        <v>0</v>
      </c>
      <c r="M16" s="56"/>
    </row>
    <row r="17" spans="2:13" ht="28.9" hidden="1">
      <c r="B17" s="134" t="str">
        <f>IF('Bidder Checklist'!$D$7="Enter Bidder Name","Enter Bidder Name on Bidder Checklist Tab",'Bidder Checklist'!$D$7)</f>
        <v>Enter Bidder Name on Bidder Checklist Tab</v>
      </c>
      <c r="C17" s="135" t="s">
        <v>31</v>
      </c>
      <c r="D17" s="137" t="e">
        <f t="shared" si="1"/>
        <v>#REF!</v>
      </c>
      <c r="E17" s="69"/>
      <c r="F17" s="69"/>
      <c r="G17" s="21"/>
      <c r="H17" s="21"/>
      <c r="I17" s="75"/>
      <c r="J17" s="86"/>
      <c r="K17" s="85"/>
      <c r="L17" s="22">
        <f t="shared" si="0"/>
        <v>0</v>
      </c>
      <c r="M17" s="56"/>
    </row>
    <row r="18" spans="2:13" ht="28.9" hidden="1">
      <c r="B18" s="134" t="str">
        <f>IF('Bidder Checklist'!$D$7="Enter Bidder Name","Enter Bidder Name on Bidder Checklist Tab",'Bidder Checklist'!$D$7)</f>
        <v>Enter Bidder Name on Bidder Checklist Tab</v>
      </c>
      <c r="C18" s="135" t="s">
        <v>31</v>
      </c>
      <c r="D18" s="137" t="e">
        <f t="shared" si="1"/>
        <v>#REF!</v>
      </c>
      <c r="E18" s="69"/>
      <c r="F18" s="69"/>
      <c r="G18" s="21"/>
      <c r="H18" s="21"/>
      <c r="I18" s="75"/>
      <c r="J18" s="86"/>
      <c r="K18" s="85"/>
      <c r="L18" s="22">
        <f t="shared" si="0"/>
        <v>0</v>
      </c>
      <c r="M18" s="56"/>
    </row>
    <row r="19" spans="2:13" ht="28.9" hidden="1">
      <c r="B19" s="134" t="str">
        <f>IF('Bidder Checklist'!$D$7="Enter Bidder Name","Enter Bidder Name on Bidder Checklist Tab",'Bidder Checklist'!$D$7)</f>
        <v>Enter Bidder Name on Bidder Checklist Tab</v>
      </c>
      <c r="C19" s="135" t="s">
        <v>31</v>
      </c>
      <c r="D19" s="137" t="e">
        <f t="shared" si="1"/>
        <v>#REF!</v>
      </c>
      <c r="E19" s="69"/>
      <c r="F19" s="69"/>
      <c r="G19" s="21"/>
      <c r="H19" s="21"/>
      <c r="I19" s="75"/>
      <c r="J19" s="86"/>
      <c r="K19" s="85"/>
      <c r="L19" s="22">
        <f t="shared" si="0"/>
        <v>0</v>
      </c>
      <c r="M19" s="56"/>
    </row>
    <row r="20" spans="2:13" ht="28.9" hidden="1">
      <c r="B20" s="134" t="str">
        <f>IF('Bidder Checklist'!$D$7="Enter Bidder Name","Enter Bidder Name on Bidder Checklist Tab",'Bidder Checklist'!$D$7)</f>
        <v>Enter Bidder Name on Bidder Checklist Tab</v>
      </c>
      <c r="C20" s="135" t="s">
        <v>31</v>
      </c>
      <c r="D20" s="137" t="e">
        <f t="shared" si="1"/>
        <v>#REF!</v>
      </c>
      <c r="E20" s="69"/>
      <c r="F20" s="69"/>
      <c r="G20" s="21"/>
      <c r="H20" s="21"/>
      <c r="I20" s="75"/>
      <c r="J20" s="86"/>
      <c r="K20" s="85"/>
      <c r="L20" s="22">
        <f t="shared" si="0"/>
        <v>0</v>
      </c>
      <c r="M20" s="56"/>
    </row>
    <row r="21" spans="2:13" ht="28.9" hidden="1">
      <c r="B21" s="134" t="str">
        <f>IF('Bidder Checklist'!$D$7="Enter Bidder Name","Enter Bidder Name on Bidder Checklist Tab",'Bidder Checklist'!$D$7)</f>
        <v>Enter Bidder Name on Bidder Checklist Tab</v>
      </c>
      <c r="C21" s="135" t="s">
        <v>31</v>
      </c>
      <c r="D21" s="137" t="e">
        <f t="shared" si="1"/>
        <v>#REF!</v>
      </c>
      <c r="E21" s="69"/>
      <c r="F21" s="69"/>
      <c r="G21" s="21"/>
      <c r="H21" s="21"/>
      <c r="I21" s="75"/>
      <c r="J21" s="86"/>
      <c r="K21" s="85"/>
      <c r="L21" s="22">
        <f t="shared" si="0"/>
        <v>0</v>
      </c>
      <c r="M21" s="56"/>
    </row>
    <row r="22" spans="2:13" ht="28.9" hidden="1">
      <c r="B22" s="134" t="str">
        <f>IF('Bidder Checklist'!$D$7="Enter Bidder Name","Enter Bidder Name on Bidder Checklist Tab",'Bidder Checklist'!$D$7)</f>
        <v>Enter Bidder Name on Bidder Checklist Tab</v>
      </c>
      <c r="C22" s="135" t="s">
        <v>31</v>
      </c>
      <c r="D22" s="137" t="e">
        <f t="shared" si="1"/>
        <v>#REF!</v>
      </c>
      <c r="E22" s="69"/>
      <c r="F22" s="69"/>
      <c r="G22" s="21"/>
      <c r="H22" s="21"/>
      <c r="I22" s="75"/>
      <c r="J22" s="86"/>
      <c r="K22" s="85"/>
      <c r="L22" s="22">
        <f t="shared" si="0"/>
        <v>0</v>
      </c>
      <c r="M22" s="56"/>
    </row>
    <row r="23" spans="2:13" ht="28.9" hidden="1">
      <c r="B23" s="134" t="str">
        <f>IF('Bidder Checklist'!$D$7="Enter Bidder Name","Enter Bidder Name on Bidder Checklist Tab",'Bidder Checklist'!$D$7)</f>
        <v>Enter Bidder Name on Bidder Checklist Tab</v>
      </c>
      <c r="C23" s="135" t="s">
        <v>31</v>
      </c>
      <c r="D23" s="137" t="e">
        <f t="shared" si="1"/>
        <v>#REF!</v>
      </c>
      <c r="E23" s="69"/>
      <c r="F23" s="69"/>
      <c r="G23" s="21"/>
      <c r="H23" s="21"/>
      <c r="I23" s="75"/>
      <c r="J23" s="86"/>
      <c r="K23" s="85"/>
      <c r="L23" s="22">
        <f t="shared" si="0"/>
        <v>0</v>
      </c>
      <c r="M23" s="56"/>
    </row>
    <row r="24" spans="2:13" ht="28.9" hidden="1">
      <c r="B24" s="134" t="str">
        <f>IF('Bidder Checklist'!$D$7="Enter Bidder Name","Enter Bidder Name on Bidder Checklist Tab",'Bidder Checklist'!$D$7)</f>
        <v>Enter Bidder Name on Bidder Checklist Tab</v>
      </c>
      <c r="C24" s="135" t="s">
        <v>31</v>
      </c>
      <c r="D24" s="137" t="e">
        <f t="shared" si="1"/>
        <v>#REF!</v>
      </c>
      <c r="E24" s="69"/>
      <c r="F24" s="69"/>
      <c r="G24" s="21"/>
      <c r="H24" s="21"/>
      <c r="I24" s="75"/>
      <c r="J24" s="86"/>
      <c r="K24" s="85"/>
      <c r="L24" s="22">
        <f t="shared" si="0"/>
        <v>0</v>
      </c>
      <c r="M24" s="56"/>
    </row>
    <row r="25" spans="2:13" ht="28.9" hidden="1">
      <c r="B25" s="134" t="str">
        <f>IF('Bidder Checklist'!$D$7="Enter Bidder Name","Enter Bidder Name on Bidder Checklist Tab",'Bidder Checklist'!$D$7)</f>
        <v>Enter Bidder Name on Bidder Checklist Tab</v>
      </c>
      <c r="C25" s="135" t="s">
        <v>31</v>
      </c>
      <c r="D25" s="137" t="e">
        <f t="shared" si="1"/>
        <v>#REF!</v>
      </c>
      <c r="E25" s="69"/>
      <c r="F25" s="69"/>
      <c r="G25" s="21"/>
      <c r="H25" s="21"/>
      <c r="I25" s="75"/>
      <c r="J25" s="86"/>
      <c r="K25" s="85"/>
      <c r="L25" s="22">
        <f t="shared" si="0"/>
        <v>0</v>
      </c>
      <c r="M25" s="56"/>
    </row>
    <row r="26" spans="2:13" ht="14.45">
      <c r="B26" s="139"/>
      <c r="C26" s="139"/>
      <c r="D26" s="139"/>
      <c r="E26" s="140"/>
      <c r="F26" s="140"/>
      <c r="G26" s="141" t="s">
        <v>37</v>
      </c>
      <c r="H26" s="141"/>
      <c r="I26" s="141"/>
      <c r="J26" s="141">
        <f>SUM(J4:J25)</f>
        <v>0</v>
      </c>
      <c r="K26" s="141"/>
      <c r="L26" s="142">
        <f>SUM(L4:L25)</f>
        <v>0</v>
      </c>
      <c r="M26" s="141"/>
    </row>
    <row r="27" spans="2:13" ht="14.45"/>
    <row r="28" spans="2:13" ht="16.149999999999999">
      <c r="D28" s="24" t="s">
        <v>100</v>
      </c>
      <c r="E28" s="25"/>
      <c r="F28" s="25"/>
      <c r="G28" s="25"/>
      <c r="H28" s="25"/>
      <c r="I28" s="25"/>
      <c r="J28" s="25"/>
      <c r="K28" s="26"/>
    </row>
    <row r="29" spans="2:13" ht="14.45">
      <c r="D29" s="27" t="s">
        <v>101</v>
      </c>
      <c r="E29" s="1" t="s">
        <v>102</v>
      </c>
      <c r="K29" s="28"/>
    </row>
    <row r="30" spans="2:13" ht="14.45">
      <c r="D30" s="27" t="s">
        <v>103</v>
      </c>
      <c r="E30" s="1" t="s">
        <v>104</v>
      </c>
      <c r="K30" s="28"/>
    </row>
    <row r="31" spans="2:13" ht="14.45">
      <c r="D31" s="27" t="s">
        <v>105</v>
      </c>
      <c r="E31" s="1" t="s">
        <v>106</v>
      </c>
      <c r="K31" s="28"/>
    </row>
    <row r="32" spans="2:13" ht="14.45">
      <c r="D32" s="27" t="s">
        <v>107</v>
      </c>
      <c r="E32" s="1" t="s">
        <v>108</v>
      </c>
      <c r="K32" s="28"/>
    </row>
    <row r="33" spans="4:11" ht="14.45">
      <c r="D33" s="29" t="s">
        <v>109</v>
      </c>
      <c r="E33" s="30" t="s">
        <v>110</v>
      </c>
      <c r="F33" s="30"/>
      <c r="G33" s="30"/>
      <c r="H33" s="30"/>
      <c r="I33" s="30"/>
      <c r="J33" s="30"/>
      <c r="K33" s="31"/>
    </row>
    <row r="34" spans="4:11" ht="14.45"/>
    <row r="35" spans="4:11" ht="14.45"/>
    <row r="36" spans="4:11" ht="14.45"/>
    <row r="37" spans="4:11" ht="14.45"/>
    <row r="38" spans="4:11" ht="14.45"/>
    <row r="39" spans="4:11" ht="14.45"/>
    <row r="40" spans="4:11" ht="14.45"/>
    <row r="41" spans="4:11" ht="14.45"/>
    <row r="42" spans="4:11" ht="14.45"/>
    <row r="43" spans="4:11" ht="14.45"/>
    <row r="44" spans="4:11" ht="14.45"/>
    <row r="45" spans="4:11" ht="14.45"/>
    <row r="46" spans="4:11" ht="14.45"/>
    <row r="47" spans="4:11" ht="14.45"/>
    <row r="48" spans="4:11" ht="14.45"/>
    <row r="49" ht="14.45"/>
    <row r="50" ht="14.45"/>
    <row r="51" ht="14.45"/>
    <row r="52" ht="15" customHeight="1"/>
    <row r="53" ht="15" customHeight="1"/>
    <row r="54" ht="15" customHeight="1"/>
  </sheetData>
  <sheetProtection sheet="1" formatCells="0" formatRows="0"/>
  <phoneticPr fontId="16" type="noConversion"/>
  <dataValidations count="2">
    <dataValidation type="list" allowBlank="1" showInputMessage="1" showErrorMessage="1" errorTitle="Invalid Code" error="Please select valid Data Conversion Code." promptTitle="Data Conversion Codes:" prompt="Refer to full definitions below table.  Quick reference is below:_x000a__x000a_A - Existing tools / scripts_x000a_B - Develop new scripts_x000a_C - Manual conversion_x000a_D - Other approach (describe in comments)_x000a_E - Need clarification" sqref="I4:I25" xr:uid="{00000000-0002-0000-0A00-000000000000}">
      <formula1>$D$29:$D$33</formula1>
    </dataValidation>
    <dataValidation type="decimal" operator="greaterThanOrEqual" allowBlank="1" showErrorMessage="1" errorTitle="Invalid Entry" error="Please enter numeric values only and type any text in the comments column." sqref="J4:K25" xr:uid="{00000000-0002-0000-0A00-000001000000}">
      <formula1>0</formula1>
    </dataValidation>
  </dataValidations>
  <printOptions horizontalCentered="1"/>
  <pageMargins left="0.5" right="0.5" top="1" bottom="0.25" header="0.3" footer="0.3"/>
  <pageSetup scale="98" fitToHeight="0" orientation="landscape" r:id="rId1"/>
  <headerFooter scaleWithDoc="0">
    <oddHeader>&amp;C&amp;"-,Bold"Clark Regional Wastewater District - ERP System Selection and Implementation
Attachment B - Pricing Forms
&amp;"-,Italic" &amp;A</oddHeader>
  </headerFooter>
  <extLst>
    <ext xmlns:x14="http://schemas.microsoft.com/office/spreadsheetml/2009/9/main" uri="{78C0D931-6437-407d-A8EE-F0AAD7539E65}">
      <x14:conditionalFormattings>
        <x14:conditionalFormatting xmlns:xm="http://schemas.microsoft.com/office/excel/2006/main">
          <x14:cfRule type="expression" priority="1132" id="{90906EE9-CB7E-4902-8945-488339E60559}">
            <xm:f>'Bidder Checklist'!#REF!='Bidder Checklist'!#REF!</xm:f>
            <x14:dxf>
              <font>
                <b/>
                <i val="0"/>
                <color theme="0"/>
              </font>
              <fill>
                <patternFill>
                  <bgColor theme="1"/>
                </patternFill>
              </fill>
            </x14:dxf>
          </x14:cfRule>
          <xm:sqref>I4:K25</xm:sqref>
        </x14:conditionalFormatting>
        <x14:conditionalFormatting xmlns:xm="http://schemas.microsoft.com/office/excel/2006/main">
          <x14:cfRule type="expression" priority="1134" id="{6BBD444F-9095-4A66-A575-9B735D41A6B9}">
            <xm:f>'Bidder Checklist'!#REF!='Bidder Checklist'!#REF!</xm:f>
            <x14:dxf>
              <font>
                <color theme="0"/>
              </font>
            </x14:dxf>
          </x14:cfRule>
          <xm:sqref>I2:M2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BFA52-71B1-4416-871F-CB353348F2AD}">
  <sheetPr>
    <tabColor rgb="FF00539B"/>
  </sheetPr>
  <dimension ref="A1:N27"/>
  <sheetViews>
    <sheetView showGridLines="0" topLeftCell="D1" zoomScale="85" zoomScaleNormal="85" workbookViewId="0">
      <selection activeCell="L5" sqref="L5"/>
    </sheetView>
  </sheetViews>
  <sheetFormatPr defaultColWidth="0" defaultRowHeight="14.45" zeroHeight="1"/>
  <cols>
    <col min="1" max="1" width="9.140625" customWidth="1"/>
    <col min="2" max="2" width="25.28515625" customWidth="1"/>
    <col min="3" max="4" width="11.28515625" bestFit="1" customWidth="1"/>
    <col min="5" max="5" width="58.28515625" customWidth="1"/>
    <col min="6" max="6" width="20" customWidth="1"/>
    <col min="7" max="7" width="19.28515625" customWidth="1"/>
    <col min="8" max="8" width="14" customWidth="1"/>
    <col min="9" max="9" width="27.5703125" customWidth="1"/>
    <col min="10" max="10" width="13.28515625" customWidth="1"/>
    <col min="11" max="11" width="11.7109375" customWidth="1"/>
    <col min="12" max="12" width="19.42578125" customWidth="1"/>
    <col min="13" max="13" width="42.5703125" customWidth="1"/>
    <col min="14" max="14" width="9.140625" customWidth="1"/>
    <col min="15" max="16384" width="9.140625" hidden="1"/>
  </cols>
  <sheetData>
    <row r="1" spans="2:13"/>
    <row r="2" spans="2:13" ht="108" customHeight="1">
      <c r="B2" s="143" t="s">
        <v>18</v>
      </c>
      <c r="C2" s="132"/>
      <c r="D2" s="132"/>
      <c r="E2" s="153" t="str">
        <f>'Bidder Checklist'!C15</f>
        <v>Please complete the Estimated Hours and Hourly Rate to develop the following Integrations. Please include any other additional integrations recommended. The comments field should list any additional info or 'No Bid' in the Comments column.</v>
      </c>
      <c r="F2" s="138"/>
      <c r="G2" s="138"/>
      <c r="H2" s="138"/>
      <c r="I2" s="138"/>
      <c r="J2" s="138"/>
      <c r="K2" s="138"/>
      <c r="L2" s="138"/>
      <c r="M2" s="138"/>
    </row>
    <row r="3" spans="2:13" ht="52.5" customHeight="1">
      <c r="B3" s="147" t="s">
        <v>53</v>
      </c>
      <c r="C3" s="73" t="s">
        <v>41</v>
      </c>
      <c r="D3" s="73" t="s">
        <v>111</v>
      </c>
      <c r="E3" s="72" t="s">
        <v>112</v>
      </c>
      <c r="F3" s="72" t="s">
        <v>113</v>
      </c>
      <c r="G3" s="72" t="s">
        <v>114</v>
      </c>
      <c r="H3" s="72" t="s">
        <v>115</v>
      </c>
      <c r="I3" s="73" t="s">
        <v>116</v>
      </c>
      <c r="J3" s="73" t="s">
        <v>79</v>
      </c>
      <c r="K3" s="73" t="s">
        <v>80</v>
      </c>
      <c r="L3" s="73" t="s">
        <v>28</v>
      </c>
      <c r="M3" s="74" t="s">
        <v>30</v>
      </c>
    </row>
    <row r="4" spans="2:13" ht="57.6">
      <c r="B4" s="134" t="str">
        <f>IF('Bidder Checklist'!$D$7="Enter Bidder Name","Enter Bidder Name on Bidder Checklist Tab",'Bidder Checklist'!$D$7)</f>
        <v>Enter Bidder Name on Bidder Checklist Tab</v>
      </c>
      <c r="C4" s="145" t="s">
        <v>31</v>
      </c>
      <c r="D4" s="146">
        <v>1</v>
      </c>
      <c r="E4" s="67" t="s">
        <v>117</v>
      </c>
      <c r="F4" s="67" t="s">
        <v>118</v>
      </c>
      <c r="G4" s="67" t="s">
        <v>119</v>
      </c>
      <c r="H4" s="75"/>
      <c r="I4" s="86"/>
      <c r="J4" s="109"/>
      <c r="K4" s="85"/>
      <c r="L4" s="22">
        <f>IF(ISNUMBER(J4*K4),J4*K4,"N/A")</f>
        <v>0</v>
      </c>
      <c r="M4" s="56"/>
    </row>
    <row r="5" spans="2:13" ht="43.15">
      <c r="B5" s="134" t="str">
        <f>IF('Bidder Checklist'!$D$7="Enter Bidder Name","Enter Bidder Name on Bidder Checklist Tab",'Bidder Checklist'!$D$7)</f>
        <v>Enter Bidder Name on Bidder Checklist Tab</v>
      </c>
      <c r="C5" s="145" t="s">
        <v>31</v>
      </c>
      <c r="D5" s="146">
        <v>2</v>
      </c>
      <c r="E5" s="67" t="s">
        <v>120</v>
      </c>
      <c r="F5" s="67" t="s">
        <v>121</v>
      </c>
      <c r="G5" s="67" t="s">
        <v>119</v>
      </c>
      <c r="H5" s="75"/>
      <c r="I5" s="86"/>
      <c r="J5" s="109"/>
      <c r="K5" s="85"/>
      <c r="L5" s="22">
        <f t="shared" ref="L5:L10" si="0">IF(ISNUMBER(J5*K5),J5*K5,"N/A")</f>
        <v>0</v>
      </c>
      <c r="M5" s="56"/>
    </row>
    <row r="6" spans="2:13" ht="28.9">
      <c r="B6" s="134" t="str">
        <f>IF('Bidder Checklist'!$D$7="Enter Bidder Name","Enter Bidder Name on Bidder Checklist Tab",'Bidder Checklist'!$D$7)</f>
        <v>Enter Bidder Name on Bidder Checklist Tab</v>
      </c>
      <c r="C6" s="145" t="s">
        <v>31</v>
      </c>
      <c r="D6" s="146">
        <v>3</v>
      </c>
      <c r="E6" s="67" t="s">
        <v>122</v>
      </c>
      <c r="F6" s="67" t="s">
        <v>98</v>
      </c>
      <c r="G6" s="67" t="s">
        <v>119</v>
      </c>
      <c r="H6" s="75"/>
      <c r="I6" s="86"/>
      <c r="J6" s="109"/>
      <c r="K6" s="85"/>
      <c r="L6" s="22">
        <f t="shared" si="0"/>
        <v>0</v>
      </c>
      <c r="M6" s="56"/>
    </row>
    <row r="7" spans="2:13" ht="43.15">
      <c r="B7" s="134" t="str">
        <f>IF('Bidder Checklist'!$D$7="Enter Bidder Name","Enter Bidder Name on Bidder Checklist Tab",'Bidder Checklist'!$D$7)</f>
        <v>Enter Bidder Name on Bidder Checklist Tab</v>
      </c>
      <c r="C7" s="145" t="s">
        <v>31</v>
      </c>
      <c r="D7" s="146">
        <v>4</v>
      </c>
      <c r="E7" s="21" t="s">
        <v>123</v>
      </c>
      <c r="F7" s="67" t="s">
        <v>124</v>
      </c>
      <c r="G7" s="67" t="s">
        <v>119</v>
      </c>
      <c r="H7" s="75"/>
      <c r="I7" s="86"/>
      <c r="J7" s="109"/>
      <c r="K7" s="85"/>
      <c r="L7" s="22">
        <f t="shared" si="0"/>
        <v>0</v>
      </c>
      <c r="M7" s="56"/>
    </row>
    <row r="8" spans="2:13" ht="43.15">
      <c r="B8" s="134" t="str">
        <f>IF('Bidder Checklist'!$D$7="Enter Bidder Name","Enter Bidder Name on Bidder Checklist Tab",'Bidder Checklist'!$D$7)</f>
        <v>Enter Bidder Name on Bidder Checklist Tab</v>
      </c>
      <c r="C8" s="145" t="s">
        <v>31</v>
      </c>
      <c r="D8" s="146">
        <v>6</v>
      </c>
      <c r="E8" s="67" t="s">
        <v>125</v>
      </c>
      <c r="F8" s="67" t="s">
        <v>119</v>
      </c>
      <c r="G8" s="67" t="s">
        <v>126</v>
      </c>
      <c r="H8" s="75"/>
      <c r="I8" s="86"/>
      <c r="J8" s="109"/>
      <c r="K8" s="85"/>
      <c r="L8" s="22">
        <f t="shared" si="0"/>
        <v>0</v>
      </c>
      <c r="M8" s="56"/>
    </row>
    <row r="9" spans="2:13" ht="28.9">
      <c r="B9" s="134" t="str">
        <f>IF('Bidder Checklist'!$D$7="Enter Bidder Name","Enter Bidder Name on Bidder Checklist Tab",'Bidder Checklist'!$D$7)</f>
        <v>Enter Bidder Name on Bidder Checklist Tab</v>
      </c>
      <c r="C9" s="145" t="s">
        <v>31</v>
      </c>
      <c r="D9" s="146">
        <v>7</v>
      </c>
      <c r="E9" s="67" t="s">
        <v>127</v>
      </c>
      <c r="F9" s="67" t="s">
        <v>119</v>
      </c>
      <c r="G9" s="67" t="s">
        <v>128</v>
      </c>
      <c r="H9" s="75"/>
      <c r="I9" s="86"/>
      <c r="J9" s="109"/>
      <c r="K9" s="85"/>
      <c r="L9" s="22">
        <f t="shared" si="0"/>
        <v>0</v>
      </c>
      <c r="M9" s="56"/>
    </row>
    <row r="10" spans="2:13" ht="28.9">
      <c r="B10" s="134" t="str">
        <f>IF('Bidder Checklist'!$D$7="Enter Bidder Name","Enter Bidder Name on Bidder Checklist Tab",'Bidder Checklist'!$D$7)</f>
        <v>Enter Bidder Name on Bidder Checklist Tab</v>
      </c>
      <c r="C10" s="145" t="s">
        <v>31</v>
      </c>
      <c r="D10" s="146">
        <v>8</v>
      </c>
      <c r="E10" s="67" t="s">
        <v>129</v>
      </c>
      <c r="F10" s="67" t="s">
        <v>119</v>
      </c>
      <c r="G10" s="67" t="s">
        <v>130</v>
      </c>
      <c r="H10" s="75"/>
      <c r="I10" s="86"/>
      <c r="J10" s="109"/>
      <c r="K10" s="85"/>
      <c r="L10" s="22">
        <f t="shared" si="0"/>
        <v>0</v>
      </c>
      <c r="M10" s="56"/>
    </row>
    <row r="11" spans="2:13" ht="15" thickBot="1">
      <c r="B11" s="130"/>
      <c r="C11" s="130"/>
      <c r="D11" s="130"/>
      <c r="E11" s="133"/>
      <c r="F11" s="133"/>
      <c r="G11" s="131"/>
      <c r="H11" s="91"/>
      <c r="I11" s="115" t="s">
        <v>72</v>
      </c>
      <c r="J11" s="10">
        <f>SUM(J4:J10)</f>
        <v>0</v>
      </c>
      <c r="K11" s="7"/>
      <c r="L11" s="7">
        <f>SUM(L4:L10)</f>
        <v>0</v>
      </c>
      <c r="M11" s="9"/>
    </row>
    <row r="12" spans="2:13"/>
    <row r="13" spans="2:13"/>
    <row r="14" spans="2:13"/>
    <row r="15" spans="2:13"/>
    <row r="16" spans="2:13"/>
    <row r="17"/>
    <row r="18"/>
    <row r="19"/>
    <row r="20"/>
    <row r="21"/>
    <row r="22"/>
    <row r="23"/>
    <row r="24"/>
    <row r="25"/>
    <row r="26"/>
    <row r="27"/>
  </sheetData>
  <sheetProtection sheet="1" objects="1" scenarios="1"/>
  <protectedRanges>
    <protectedRange sqref="M4:M10" name="Range3"/>
    <protectedRange sqref="H4:K10" name="Range1"/>
  </protectedRanges>
  <dataValidations count="3">
    <dataValidation type="list" allowBlank="1" showInputMessage="1" showErrorMessage="1" sqref="H4:H10" xr:uid="{ED45DB6B-959E-4CDA-85AA-6FE200945056}">
      <formula1>"Batch, Real-time"</formula1>
    </dataValidation>
    <dataValidation operator="greaterThanOrEqual" allowBlank="1" showErrorMessage="1" errorTitle="Invalid Entry" error="Please enter numeric values only and type any text in the comments column." sqref="I4:I10" xr:uid="{61F69463-5807-4301-96A8-33E4D7DCF12D}"/>
    <dataValidation type="decimal" operator="greaterThanOrEqual" allowBlank="1" showErrorMessage="1" errorTitle="Invalid Entry" error="Please enter numeric values only and type any text in the comments column." sqref="J4:K10" xr:uid="{6040149F-B900-407B-A341-39C43D0CEA12}">
      <formula1>0</formula1>
    </dataValidation>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135" id="{5412A05E-0957-404F-98E0-3BBC08513B89}">
            <xm:f>'Bidder Checklist'!#REF!='Bidder Checklist'!#REF!</xm:f>
            <x14:dxf>
              <font>
                <color theme="0"/>
              </font>
            </x14:dxf>
          </x14:cfRule>
          <xm:sqref>F2:M2</xm:sqref>
        </x14:conditionalFormatting>
        <x14:conditionalFormatting xmlns:xm="http://schemas.microsoft.com/office/excel/2006/main">
          <x14:cfRule type="expression" priority="1136" id="{C8588BD1-CAFF-4908-93C1-1D814B9DF31A}">
            <xm:f>'Bidder Checklist'!#REF!='Bidder Checklist'!#REF!</xm:f>
            <x14:dxf>
              <font>
                <b/>
                <i val="0"/>
                <color theme="0"/>
              </font>
              <fill>
                <patternFill>
                  <bgColor theme="1"/>
                </patternFill>
              </fill>
            </x14:dxf>
          </x14:cfRule>
          <xm:sqref>I4:K10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rgb="FF00539B"/>
  </sheetPr>
  <dimension ref="A1:L20"/>
  <sheetViews>
    <sheetView showGridLines="0" workbookViewId="0">
      <selection activeCell="C7" sqref="C7"/>
    </sheetView>
  </sheetViews>
  <sheetFormatPr defaultColWidth="0" defaultRowHeight="14.45" zeroHeight="1"/>
  <cols>
    <col min="1" max="1" width="3.7109375" style="1" customWidth="1"/>
    <col min="2" max="2" width="26.140625" style="1" bestFit="1" customWidth="1"/>
    <col min="3" max="3" width="23.42578125" style="1" customWidth="1"/>
    <col min="4" max="4" width="15.7109375" style="1" customWidth="1"/>
    <col min="5" max="5" width="51.28515625" style="1" customWidth="1"/>
    <col min="6" max="8" width="12.7109375" style="1" customWidth="1"/>
    <col min="9" max="9" width="41.7109375" style="1" customWidth="1"/>
    <col min="10" max="10" width="3.7109375" style="1" customWidth="1"/>
    <col min="11" max="12" width="0" style="1" hidden="1" customWidth="1"/>
    <col min="13" max="16384" width="9.28515625" style="1" hidden="1"/>
  </cols>
  <sheetData>
    <row r="1" spans="2:9" ht="15" customHeight="1"/>
    <row r="2" spans="2:9" ht="43.15">
      <c r="B2" s="68" t="s">
        <v>20</v>
      </c>
      <c r="C2" s="68"/>
      <c r="D2" s="68"/>
      <c r="E2" s="154" t="str">
        <f>'Bidder Checklist'!C16</f>
        <v>Please list Estimated Hours and Hourly Rate to provide costs for Modifications identified in the Requirements spreadsheet. The requirement number should be noted.</v>
      </c>
      <c r="F2" s="148"/>
      <c r="G2" s="148"/>
      <c r="H2" s="148"/>
      <c r="I2" s="149"/>
    </row>
    <row r="3" spans="2:9" ht="30" customHeight="1">
      <c r="B3" s="2" t="s">
        <v>53</v>
      </c>
      <c r="C3" s="2" t="s">
        <v>41</v>
      </c>
      <c r="D3" s="2" t="s">
        <v>131</v>
      </c>
      <c r="E3" s="5" t="s">
        <v>132</v>
      </c>
      <c r="F3" s="4" t="s">
        <v>79</v>
      </c>
      <c r="G3" s="4" t="s">
        <v>80</v>
      </c>
      <c r="H3" s="4" t="s">
        <v>28</v>
      </c>
      <c r="I3" s="8" t="s">
        <v>30</v>
      </c>
    </row>
    <row r="4" spans="2:9" ht="28.9">
      <c r="B4" s="134" t="str">
        <f>IF('Bidder Checklist'!$D$7="Enter Bidder Name","Enter Bidder Name on Bidder Checklist Tab",'Bidder Checklist'!$D$7)</f>
        <v>Enter Bidder Name on Bidder Checklist Tab</v>
      </c>
      <c r="C4" s="135" t="s">
        <v>31</v>
      </c>
      <c r="D4" s="144"/>
      <c r="E4" s="57"/>
      <c r="F4" s="58"/>
      <c r="G4" s="59"/>
      <c r="H4" s="22">
        <f t="shared" ref="H4:H9" si="0">IF(ISNUMBER(F4*G4),F4*G4,"N/A")</f>
        <v>0</v>
      </c>
      <c r="I4" s="56"/>
    </row>
    <row r="5" spans="2:9" ht="28.9">
      <c r="B5" s="134" t="str">
        <f>IF('Bidder Checklist'!$D$7="Enter Bidder Name","Enter Bidder Name on Bidder Checklist Tab",'Bidder Checklist'!$D$7)</f>
        <v>Enter Bidder Name on Bidder Checklist Tab</v>
      </c>
      <c r="C5" s="135" t="s">
        <v>31</v>
      </c>
      <c r="D5" s="144"/>
      <c r="E5" s="57"/>
      <c r="F5" s="58"/>
      <c r="G5" s="59"/>
      <c r="H5" s="22">
        <f t="shared" si="0"/>
        <v>0</v>
      </c>
      <c r="I5" s="56"/>
    </row>
    <row r="6" spans="2:9" ht="28.9">
      <c r="B6" s="134" t="str">
        <f>IF('Bidder Checklist'!$D$7="Enter Bidder Name","Enter Bidder Name on Bidder Checklist Tab",'Bidder Checklist'!$D$7)</f>
        <v>Enter Bidder Name on Bidder Checklist Tab</v>
      </c>
      <c r="C6" s="135" t="s">
        <v>31</v>
      </c>
      <c r="D6" s="144"/>
      <c r="E6" s="57"/>
      <c r="F6" s="58"/>
      <c r="G6" s="59"/>
      <c r="H6" s="22">
        <f t="shared" si="0"/>
        <v>0</v>
      </c>
      <c r="I6" s="56"/>
    </row>
    <row r="7" spans="2:9" ht="28.9">
      <c r="B7" s="134" t="str">
        <f>IF('Bidder Checklist'!$D$7="Enter Bidder Name","Enter Bidder Name on Bidder Checklist Tab",'Bidder Checklist'!$D$7)</f>
        <v>Enter Bidder Name on Bidder Checklist Tab</v>
      </c>
      <c r="C7" s="135" t="s">
        <v>31</v>
      </c>
      <c r="D7" s="144"/>
      <c r="E7" s="57"/>
      <c r="F7" s="58"/>
      <c r="G7" s="59"/>
      <c r="H7" s="22">
        <f t="shared" si="0"/>
        <v>0</v>
      </c>
      <c r="I7" s="56"/>
    </row>
    <row r="8" spans="2:9" ht="28.9">
      <c r="B8" s="134" t="str">
        <f>IF('Bidder Checklist'!$D$7="Enter Bidder Name","Enter Bidder Name on Bidder Checklist Tab",'Bidder Checklist'!$D$7)</f>
        <v>Enter Bidder Name on Bidder Checklist Tab</v>
      </c>
      <c r="C8" s="135" t="s">
        <v>31</v>
      </c>
      <c r="D8" s="144"/>
      <c r="E8" s="57"/>
      <c r="F8" s="58"/>
      <c r="G8" s="59"/>
      <c r="H8" s="22">
        <f t="shared" si="0"/>
        <v>0</v>
      </c>
      <c r="I8" s="56"/>
    </row>
    <row r="9" spans="2:9" ht="28.9">
      <c r="B9" s="134" t="str">
        <f>IF('Bidder Checklist'!$D$7="Enter Bidder Name","Enter Bidder Name on Bidder Checklist Tab",'Bidder Checklist'!$D$7)</f>
        <v>Enter Bidder Name on Bidder Checklist Tab</v>
      </c>
      <c r="C9" s="135" t="s">
        <v>31</v>
      </c>
      <c r="D9" s="144"/>
      <c r="E9" s="57"/>
      <c r="F9" s="58"/>
      <c r="G9" s="59"/>
      <c r="H9" s="22">
        <f t="shared" si="0"/>
        <v>0</v>
      </c>
      <c r="I9" s="56"/>
    </row>
    <row r="10" spans="2:9" ht="15" thickBot="1">
      <c r="B10" s="130"/>
      <c r="C10" s="130"/>
      <c r="D10" s="130" t="s">
        <v>37</v>
      </c>
      <c r="E10" s="131"/>
      <c r="F10" s="10">
        <f>SUM(F4:F9)</f>
        <v>0</v>
      </c>
      <c r="G10" s="7"/>
      <c r="H10" s="7">
        <f ca="1">SUM(H4:OFFSET(H10,-1,0))</f>
        <v>0</v>
      </c>
      <c r="I10" s="9"/>
    </row>
    <row r="11" spans="2:9"/>
    <row r="12" spans="2:9"/>
    <row r="13" spans="2:9"/>
    <row r="14" spans="2:9"/>
    <row r="15" spans="2:9"/>
    <row r="16" spans="2:9"/>
    <row r="17"/>
    <row r="18"/>
    <row r="19"/>
    <row r="20"/>
  </sheetData>
  <sheetProtection sheet="1" formatCells="0" formatRows="0"/>
  <protectedRanges>
    <protectedRange sqref="D4:G9 I4:I9" name="Range1"/>
  </protectedRanges>
  <dataValidations count="1">
    <dataValidation type="decimal" operator="greaterThanOrEqual" allowBlank="1" showErrorMessage="1" errorTitle="Invalid Entry" error="Please enter numeric values only and type any text in the comments column." sqref="F4:G10" xr:uid="{00000000-0002-0000-0D00-000000000000}">
      <formula1>0</formula1>
    </dataValidation>
  </dataValidations>
  <printOptions horizontalCentered="1"/>
  <pageMargins left="0.5" right="0.5" top="1" bottom="0.25" header="0.3" footer="0.3"/>
  <pageSetup scale="98" fitToHeight="0" orientation="landscape" r:id="rId1"/>
  <headerFooter scaleWithDoc="0">
    <oddHeader>&amp;C&amp;"-,Bold"Clark Regional Wastewater District - ERP System Selection and Implementation
Attachment B - Pricing Forms
&amp;"-,Italic" &amp;A</oddHeader>
  </headerFooter>
  <extLst>
    <ext xmlns:x14="http://schemas.microsoft.com/office/spreadsheetml/2009/9/main" uri="{78C0D931-6437-407d-A8EE-F0AAD7539E65}">
      <x14:conditionalFormattings>
        <x14:conditionalFormatting xmlns:xm="http://schemas.microsoft.com/office/excel/2006/main">
          <x14:cfRule type="expression" priority="1140" id="{9E23B7DC-0ECB-4DB6-88A5-82DC6412A21B}">
            <xm:f>'Bidder Checklist'!#REF!='Bidder Checklist'!#REF!</xm:f>
            <x14:dxf>
              <font>
                <color theme="0"/>
              </font>
            </x14:dxf>
          </x14:cfRule>
          <xm:sqref>F2:I2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rgb="FF00539B"/>
  </sheetPr>
  <dimension ref="A1:T46"/>
  <sheetViews>
    <sheetView showGridLines="0" topLeftCell="A14" zoomScale="85" zoomScaleNormal="85" workbookViewId="0">
      <selection activeCell="G8" sqref="G8"/>
    </sheetView>
  </sheetViews>
  <sheetFormatPr defaultColWidth="0" defaultRowHeight="14.45" zeroHeight="1"/>
  <cols>
    <col min="1" max="1" width="3.7109375" customWidth="1"/>
    <col min="2" max="2" width="34.85546875" style="36" customWidth="1"/>
    <col min="3" max="3" width="31.42578125" style="36" customWidth="1"/>
    <col min="4" max="4" width="69.85546875" customWidth="1"/>
    <col min="5" max="17" width="12.7109375" customWidth="1"/>
    <col min="18" max="18" width="53.7109375" customWidth="1"/>
    <col min="19" max="19" width="3.7109375" customWidth="1"/>
    <col min="20" max="20" width="0" hidden="1" customWidth="1"/>
    <col min="21" max="16384" width="9.28515625" hidden="1"/>
  </cols>
  <sheetData>
    <row r="1" spans="2:18"/>
    <row r="2" spans="2:18" s="1" customFormat="1" ht="143.25" customHeight="1">
      <c r="B2" s="19" t="s">
        <v>133</v>
      </c>
      <c r="C2" s="127"/>
      <c r="D2" s="156" t="str">
        <f>'Bidder Checklist'!C17</f>
        <v>Please provide costs for Other Services in this tab by including the Estimated Hours and Hourly Rate for services. These services are not tied to a specific module/software component listed in the software information tab. Examples may include project management, change management, post-implementation support services, custom report development, etc. Vendors may define additional items as desired.
If there is an on-going cost for the service, use the annual cost columns to specify the cost for each year.</v>
      </c>
      <c r="E2" s="71"/>
      <c r="F2" s="150"/>
      <c r="G2" s="150"/>
      <c r="H2" s="150"/>
      <c r="I2" s="150"/>
      <c r="J2" s="150"/>
      <c r="K2" s="150"/>
      <c r="L2" s="150"/>
      <c r="M2" s="150"/>
      <c r="N2" s="150"/>
      <c r="O2" s="150"/>
      <c r="P2" s="150"/>
      <c r="Q2" s="150"/>
      <c r="R2" s="151"/>
    </row>
    <row r="3" spans="2:18" s="1" customFormat="1" ht="30" customHeight="1">
      <c r="B3" s="125" t="s">
        <v>53</v>
      </c>
      <c r="C3" s="126" t="s">
        <v>41</v>
      </c>
      <c r="D3" s="124" t="s">
        <v>134</v>
      </c>
      <c r="E3" s="4" t="s">
        <v>135</v>
      </c>
      <c r="F3" s="4" t="s">
        <v>80</v>
      </c>
      <c r="G3" s="4" t="s">
        <v>136</v>
      </c>
      <c r="H3" s="45" t="s">
        <v>137</v>
      </c>
      <c r="I3" s="45" t="s">
        <v>138</v>
      </c>
      <c r="J3" s="45" t="s">
        <v>139</v>
      </c>
      <c r="K3" s="45" t="s">
        <v>140</v>
      </c>
      <c r="L3" s="45" t="s">
        <v>141</v>
      </c>
      <c r="M3" s="45" t="s">
        <v>142</v>
      </c>
      <c r="N3" s="45" t="s">
        <v>143</v>
      </c>
      <c r="O3" s="45" t="s">
        <v>144</v>
      </c>
      <c r="P3" s="45" t="s">
        <v>145</v>
      </c>
      <c r="Q3" s="45" t="s">
        <v>146</v>
      </c>
      <c r="R3" s="6" t="s">
        <v>30</v>
      </c>
    </row>
    <row r="4" spans="2:18" ht="28.9">
      <c r="B4" s="134" t="str">
        <f>IF('Bidder Checklist'!$D$7="Enter Bidder Name","Enter Bidder Name on Bidder Checklist Tab",'Bidder Checklist'!$D$7)</f>
        <v>Enter Bidder Name on Bidder Checklist Tab</v>
      </c>
      <c r="C4" s="69" t="s">
        <v>31</v>
      </c>
      <c r="D4" s="128"/>
      <c r="E4" s="86"/>
      <c r="F4" s="85"/>
      <c r="G4" s="20">
        <f>IF(ISNUMBER(E4*F4),E4*F4,"N/A")</f>
        <v>0</v>
      </c>
      <c r="H4" s="87"/>
      <c r="I4" s="87"/>
      <c r="J4" s="87"/>
      <c r="K4" s="87"/>
      <c r="L4" s="87"/>
      <c r="M4" s="87"/>
      <c r="N4" s="87"/>
      <c r="O4" s="87"/>
      <c r="P4" s="87"/>
      <c r="Q4" s="87"/>
      <c r="R4" s="55"/>
    </row>
    <row r="5" spans="2:18" ht="28.9">
      <c r="B5" s="134" t="str">
        <f>IF('Bidder Checklist'!$D$7="Enter Bidder Name","Enter Bidder Name on Bidder Checklist Tab",'Bidder Checklist'!$D$7)</f>
        <v>Enter Bidder Name on Bidder Checklist Tab</v>
      </c>
      <c r="C5" s="69" t="s">
        <v>31</v>
      </c>
      <c r="D5" s="128"/>
      <c r="E5" s="86"/>
      <c r="F5" s="85"/>
      <c r="G5" s="20">
        <f t="shared" ref="G5:G20" si="0">IF(ISNUMBER(E5*F5),E5*F5,"N/A")</f>
        <v>0</v>
      </c>
      <c r="H5" s="87"/>
      <c r="I5" s="87"/>
      <c r="J5" s="87"/>
      <c r="K5" s="87"/>
      <c r="L5" s="87"/>
      <c r="M5" s="87"/>
      <c r="N5" s="87"/>
      <c r="O5" s="87"/>
      <c r="P5" s="87"/>
      <c r="Q5" s="87"/>
      <c r="R5" s="55"/>
    </row>
    <row r="6" spans="2:18" ht="28.9">
      <c r="B6" s="134" t="str">
        <f>IF('Bidder Checklist'!$D$7="Enter Bidder Name","Enter Bidder Name on Bidder Checklist Tab",'Bidder Checklist'!$D$7)</f>
        <v>Enter Bidder Name on Bidder Checklist Tab</v>
      </c>
      <c r="C6" s="69" t="s">
        <v>31</v>
      </c>
      <c r="D6" s="128"/>
      <c r="E6" s="86"/>
      <c r="F6" s="85"/>
      <c r="G6" s="20">
        <f t="shared" si="0"/>
        <v>0</v>
      </c>
      <c r="H6" s="87"/>
      <c r="I6" s="87"/>
      <c r="J6" s="87"/>
      <c r="K6" s="87"/>
      <c r="L6" s="87"/>
      <c r="M6" s="87"/>
      <c r="N6" s="87"/>
      <c r="O6" s="87"/>
      <c r="P6" s="87"/>
      <c r="Q6" s="87"/>
      <c r="R6" s="55"/>
    </row>
    <row r="7" spans="2:18" ht="28.9">
      <c r="B7" s="134" t="str">
        <f>IF('Bidder Checklist'!$D$7="Enter Bidder Name","Enter Bidder Name on Bidder Checklist Tab",'Bidder Checklist'!$D$7)</f>
        <v>Enter Bidder Name on Bidder Checklist Tab</v>
      </c>
      <c r="C7" s="69" t="s">
        <v>31</v>
      </c>
      <c r="D7" s="128"/>
      <c r="E7" s="86"/>
      <c r="F7" s="85"/>
      <c r="G7" s="20">
        <f t="shared" si="0"/>
        <v>0</v>
      </c>
      <c r="H7" s="87"/>
      <c r="I7" s="87"/>
      <c r="J7" s="87"/>
      <c r="K7" s="87"/>
      <c r="L7" s="87"/>
      <c r="M7" s="87"/>
      <c r="N7" s="87"/>
      <c r="O7" s="87"/>
      <c r="P7" s="87"/>
      <c r="Q7" s="87"/>
      <c r="R7" s="55"/>
    </row>
    <row r="8" spans="2:18" ht="28.9">
      <c r="B8" s="134" t="str">
        <f>IF('Bidder Checklist'!$D$7="Enter Bidder Name","Enter Bidder Name on Bidder Checklist Tab",'Bidder Checklist'!$D$7)</f>
        <v>Enter Bidder Name on Bidder Checklist Tab</v>
      </c>
      <c r="C8" s="69" t="s">
        <v>31</v>
      </c>
      <c r="D8" s="128"/>
      <c r="E8" s="86"/>
      <c r="F8" s="85"/>
      <c r="G8" s="20">
        <f t="shared" si="0"/>
        <v>0</v>
      </c>
      <c r="H8" s="87"/>
      <c r="I8" s="87"/>
      <c r="J8" s="87"/>
      <c r="K8" s="87"/>
      <c r="L8" s="87"/>
      <c r="M8" s="87"/>
      <c r="N8" s="87"/>
      <c r="O8" s="87"/>
      <c r="P8" s="87"/>
      <c r="Q8" s="87"/>
      <c r="R8" s="55"/>
    </row>
    <row r="9" spans="2:18" ht="28.9">
      <c r="B9" s="134" t="str">
        <f>IF('Bidder Checklist'!$D$7="Enter Bidder Name","Enter Bidder Name on Bidder Checklist Tab",'Bidder Checklist'!$D$7)</f>
        <v>Enter Bidder Name on Bidder Checklist Tab</v>
      </c>
      <c r="C9" s="69" t="s">
        <v>31</v>
      </c>
      <c r="D9" s="128"/>
      <c r="E9" s="86"/>
      <c r="F9" s="85"/>
      <c r="G9" s="20">
        <f t="shared" si="0"/>
        <v>0</v>
      </c>
      <c r="H9" s="87"/>
      <c r="I9" s="87"/>
      <c r="J9" s="87"/>
      <c r="K9" s="87"/>
      <c r="L9" s="87"/>
      <c r="M9" s="87"/>
      <c r="N9" s="87"/>
      <c r="O9" s="87"/>
      <c r="P9" s="87"/>
      <c r="Q9" s="87"/>
      <c r="R9" s="55"/>
    </row>
    <row r="10" spans="2:18" ht="28.9">
      <c r="B10" s="134" t="str">
        <f>IF('Bidder Checklist'!$D$7="Enter Bidder Name","Enter Bidder Name on Bidder Checklist Tab",'Bidder Checklist'!$D$7)</f>
        <v>Enter Bidder Name on Bidder Checklist Tab</v>
      </c>
      <c r="C10" s="69" t="s">
        <v>31</v>
      </c>
      <c r="D10" s="122"/>
      <c r="E10" s="86"/>
      <c r="F10" s="85"/>
      <c r="G10" s="20">
        <f t="shared" si="0"/>
        <v>0</v>
      </c>
      <c r="H10" s="87"/>
      <c r="I10" s="87"/>
      <c r="J10" s="87"/>
      <c r="K10" s="87"/>
      <c r="L10" s="87"/>
      <c r="M10" s="87"/>
      <c r="N10" s="87"/>
      <c r="O10" s="87"/>
      <c r="P10" s="87"/>
      <c r="Q10" s="87"/>
      <c r="R10" s="55" t="s">
        <v>147</v>
      </c>
    </row>
    <row r="11" spans="2:18" ht="28.9">
      <c r="B11" s="134" t="str">
        <f>IF('Bidder Checklist'!$D$7="Enter Bidder Name","Enter Bidder Name on Bidder Checklist Tab",'Bidder Checklist'!$D$7)</f>
        <v>Enter Bidder Name on Bidder Checklist Tab</v>
      </c>
      <c r="C11" s="69" t="s">
        <v>31</v>
      </c>
      <c r="D11" s="122"/>
      <c r="E11" s="120"/>
      <c r="F11" s="107"/>
      <c r="G11" s="20">
        <f t="shared" si="0"/>
        <v>0</v>
      </c>
      <c r="H11" s="121"/>
      <c r="I11" s="121"/>
      <c r="J11" s="121"/>
      <c r="K11" s="121"/>
      <c r="L11" s="121"/>
      <c r="M11" s="121"/>
      <c r="N11" s="121"/>
      <c r="O11" s="121"/>
      <c r="P11" s="121"/>
      <c r="Q11" s="121"/>
      <c r="R11" s="55"/>
    </row>
    <row r="12" spans="2:18" ht="28.9">
      <c r="B12" s="134" t="str">
        <f>IF('Bidder Checklist'!$D$7="Enter Bidder Name","Enter Bidder Name on Bidder Checklist Tab",'Bidder Checklist'!$D$7)</f>
        <v>Enter Bidder Name on Bidder Checklist Tab</v>
      </c>
      <c r="C12" s="69" t="s">
        <v>31</v>
      </c>
      <c r="D12" s="122"/>
      <c r="E12" s="120"/>
      <c r="F12" s="107"/>
      <c r="G12" s="20">
        <f t="shared" si="0"/>
        <v>0</v>
      </c>
      <c r="H12" s="121"/>
      <c r="I12" s="121"/>
      <c r="J12" s="121"/>
      <c r="K12" s="121"/>
      <c r="L12" s="121"/>
      <c r="M12" s="121"/>
      <c r="N12" s="121"/>
      <c r="O12" s="121"/>
      <c r="P12" s="121"/>
      <c r="Q12" s="121"/>
      <c r="R12" s="55"/>
    </row>
    <row r="13" spans="2:18" ht="28.9">
      <c r="B13" s="134" t="str">
        <f>IF('Bidder Checklist'!$D$7="Enter Bidder Name","Enter Bidder Name on Bidder Checklist Tab",'Bidder Checklist'!$D$7)</f>
        <v>Enter Bidder Name on Bidder Checklist Tab</v>
      </c>
      <c r="C13" s="69" t="s">
        <v>31</v>
      </c>
      <c r="D13" s="122"/>
      <c r="E13" s="120"/>
      <c r="F13" s="107"/>
      <c r="G13" s="20">
        <f t="shared" si="0"/>
        <v>0</v>
      </c>
      <c r="H13" s="121"/>
      <c r="I13" s="121"/>
      <c r="J13" s="121"/>
      <c r="K13" s="121"/>
      <c r="L13" s="121"/>
      <c r="M13" s="121"/>
      <c r="N13" s="121"/>
      <c r="O13" s="121"/>
      <c r="P13" s="121"/>
      <c r="Q13" s="121"/>
      <c r="R13" s="55"/>
    </row>
    <row r="14" spans="2:18" ht="28.9">
      <c r="B14" s="134" t="str">
        <f>IF('Bidder Checklist'!$D$7="Enter Bidder Name","Enter Bidder Name on Bidder Checklist Tab",'Bidder Checklist'!$D$7)</f>
        <v>Enter Bidder Name on Bidder Checklist Tab</v>
      </c>
      <c r="C14" s="69" t="s">
        <v>31</v>
      </c>
      <c r="D14" s="122"/>
      <c r="E14" s="120"/>
      <c r="F14" s="107"/>
      <c r="G14" s="20">
        <f t="shared" si="0"/>
        <v>0</v>
      </c>
      <c r="H14" s="121"/>
      <c r="I14" s="121"/>
      <c r="J14" s="121"/>
      <c r="K14" s="121"/>
      <c r="L14" s="121"/>
      <c r="M14" s="121"/>
      <c r="N14" s="121"/>
      <c r="O14" s="121"/>
      <c r="P14" s="121"/>
      <c r="Q14" s="121"/>
      <c r="R14" s="55"/>
    </row>
    <row r="15" spans="2:18" ht="28.9">
      <c r="B15" s="134" t="str">
        <f>IF('Bidder Checklist'!$D$7="Enter Bidder Name","Enter Bidder Name on Bidder Checklist Tab",'Bidder Checklist'!$D$7)</f>
        <v>Enter Bidder Name on Bidder Checklist Tab</v>
      </c>
      <c r="C15" s="69" t="s">
        <v>31</v>
      </c>
      <c r="D15" s="122"/>
      <c r="E15" s="120"/>
      <c r="F15" s="107"/>
      <c r="G15" s="20">
        <f t="shared" si="0"/>
        <v>0</v>
      </c>
      <c r="H15" s="121"/>
      <c r="I15" s="121"/>
      <c r="J15" s="121"/>
      <c r="K15" s="121"/>
      <c r="L15" s="121"/>
      <c r="M15" s="121"/>
      <c r="N15" s="121"/>
      <c r="O15" s="121"/>
      <c r="P15" s="121"/>
      <c r="Q15" s="121"/>
      <c r="R15" s="55"/>
    </row>
    <row r="16" spans="2:18" ht="28.9">
      <c r="B16" s="134" t="str">
        <f>IF('Bidder Checklist'!$D$7="Enter Bidder Name","Enter Bidder Name on Bidder Checklist Tab",'Bidder Checklist'!$D$7)</f>
        <v>Enter Bidder Name on Bidder Checklist Tab</v>
      </c>
      <c r="C16" s="69" t="s">
        <v>31</v>
      </c>
      <c r="D16" s="122"/>
      <c r="E16" s="120"/>
      <c r="F16" s="107"/>
      <c r="G16" s="20">
        <f t="shared" si="0"/>
        <v>0</v>
      </c>
      <c r="H16" s="121"/>
      <c r="I16" s="121"/>
      <c r="J16" s="121"/>
      <c r="K16" s="121"/>
      <c r="L16" s="121"/>
      <c r="M16" s="121"/>
      <c r="N16" s="121"/>
      <c r="O16" s="121"/>
      <c r="P16" s="121"/>
      <c r="Q16" s="121"/>
      <c r="R16" s="55"/>
    </row>
    <row r="17" spans="2:18" ht="28.9">
      <c r="B17" s="134" t="str">
        <f>IF('Bidder Checklist'!$D$7="Enter Bidder Name","Enter Bidder Name on Bidder Checklist Tab",'Bidder Checklist'!$D$7)</f>
        <v>Enter Bidder Name on Bidder Checklist Tab</v>
      </c>
      <c r="C17" s="69" t="s">
        <v>31</v>
      </c>
      <c r="D17" s="122"/>
      <c r="E17" s="120"/>
      <c r="F17" s="107"/>
      <c r="G17" s="20">
        <f t="shared" si="0"/>
        <v>0</v>
      </c>
      <c r="H17" s="121"/>
      <c r="I17" s="121"/>
      <c r="J17" s="121"/>
      <c r="K17" s="121"/>
      <c r="L17" s="121"/>
      <c r="M17" s="121"/>
      <c r="N17" s="121"/>
      <c r="O17" s="121"/>
      <c r="P17" s="121"/>
      <c r="Q17" s="121"/>
      <c r="R17" s="55"/>
    </row>
    <row r="18" spans="2:18" ht="28.9">
      <c r="B18" s="134" t="str">
        <f>IF('Bidder Checklist'!$D$7="Enter Bidder Name","Enter Bidder Name on Bidder Checklist Tab",'Bidder Checklist'!$D$7)</f>
        <v>Enter Bidder Name on Bidder Checklist Tab</v>
      </c>
      <c r="C18" s="69" t="s">
        <v>31</v>
      </c>
      <c r="D18" s="122"/>
      <c r="E18" s="120"/>
      <c r="F18" s="107"/>
      <c r="G18" s="20">
        <f t="shared" si="0"/>
        <v>0</v>
      </c>
      <c r="H18" s="121"/>
      <c r="I18" s="121"/>
      <c r="J18" s="121"/>
      <c r="K18" s="121"/>
      <c r="L18" s="121"/>
      <c r="M18" s="121"/>
      <c r="N18" s="121"/>
      <c r="O18" s="121"/>
      <c r="P18" s="121"/>
      <c r="Q18" s="121"/>
      <c r="R18" s="55"/>
    </row>
    <row r="19" spans="2:18" ht="28.9">
      <c r="B19" s="134" t="str">
        <f>IF('Bidder Checklist'!$D$7="Enter Bidder Name","Enter Bidder Name on Bidder Checklist Tab",'Bidder Checklist'!$D$7)</f>
        <v>Enter Bidder Name on Bidder Checklist Tab</v>
      </c>
      <c r="C19" s="69" t="s">
        <v>31</v>
      </c>
      <c r="D19" s="122"/>
      <c r="E19" s="120"/>
      <c r="F19" s="107"/>
      <c r="G19" s="20">
        <f t="shared" si="0"/>
        <v>0</v>
      </c>
      <c r="H19" s="121"/>
      <c r="I19" s="121"/>
      <c r="J19" s="121"/>
      <c r="K19" s="121"/>
      <c r="L19" s="121"/>
      <c r="M19" s="121"/>
      <c r="N19" s="121"/>
      <c r="O19" s="121"/>
      <c r="P19" s="121"/>
      <c r="Q19" s="121"/>
      <c r="R19" s="55"/>
    </row>
    <row r="20" spans="2:18" ht="28.9">
      <c r="B20" s="134" t="str">
        <f>IF('Bidder Checklist'!$D$7="Enter Bidder Name","Enter Bidder Name on Bidder Checklist Tab",'Bidder Checklist'!$D$7)</f>
        <v>Enter Bidder Name on Bidder Checklist Tab</v>
      </c>
      <c r="C20" s="69" t="s">
        <v>31</v>
      </c>
      <c r="D20" s="122"/>
      <c r="E20" s="120"/>
      <c r="F20" s="107"/>
      <c r="G20" s="20">
        <f t="shared" si="0"/>
        <v>0</v>
      </c>
      <c r="H20" s="121"/>
      <c r="I20" s="121"/>
      <c r="J20" s="121"/>
      <c r="K20" s="121"/>
      <c r="L20" s="121"/>
      <c r="M20" s="121"/>
      <c r="N20" s="121"/>
      <c r="O20" s="121"/>
      <c r="P20" s="121"/>
      <c r="Q20" s="121"/>
      <c r="R20" s="55"/>
    </row>
    <row r="21" spans="2:18" s="1" customFormat="1" ht="15" thickBot="1">
      <c r="B21" s="119"/>
      <c r="C21" s="129"/>
      <c r="D21" s="104" t="s">
        <v>37</v>
      </c>
      <c r="E21" s="105">
        <f>SUM(E4:E20)</f>
        <v>0</v>
      </c>
      <c r="F21" s="105"/>
      <c r="G21" s="92">
        <f>SUM(G4:G20)</f>
        <v>0</v>
      </c>
      <c r="H21" s="92">
        <f>SUM(H4:H20)</f>
        <v>0</v>
      </c>
      <c r="I21" s="92">
        <f t="shared" ref="I21:Q21" si="1">SUM(I4:I20)</f>
        <v>0</v>
      </c>
      <c r="J21" s="92">
        <f t="shared" si="1"/>
        <v>0</v>
      </c>
      <c r="K21" s="92">
        <f t="shared" si="1"/>
        <v>0</v>
      </c>
      <c r="L21" s="92">
        <f t="shared" si="1"/>
        <v>0</v>
      </c>
      <c r="M21" s="92">
        <f t="shared" si="1"/>
        <v>0</v>
      </c>
      <c r="N21" s="92">
        <f t="shared" si="1"/>
        <v>0</v>
      </c>
      <c r="O21" s="92">
        <f t="shared" si="1"/>
        <v>0</v>
      </c>
      <c r="P21" s="92">
        <f t="shared" si="1"/>
        <v>0</v>
      </c>
      <c r="Q21" s="92">
        <f t="shared" si="1"/>
        <v>0</v>
      </c>
      <c r="R21" s="106" t="s">
        <v>147</v>
      </c>
    </row>
    <row r="22" spans="2:18"/>
    <row r="23" spans="2:18"/>
    <row r="24" spans="2:18"/>
    <row r="25" spans="2:18"/>
    <row r="26" spans="2:18"/>
    <row r="27" spans="2:18"/>
    <row r="28" spans="2:18"/>
    <row r="29" spans="2:18"/>
    <row r="30" spans="2:18"/>
    <row r="31" spans="2:18"/>
    <row r="32" spans="2:18"/>
    <row r="33"/>
    <row r="34"/>
    <row r="35"/>
    <row r="36"/>
    <row r="37"/>
    <row r="38"/>
    <row r="39"/>
    <row r="40"/>
    <row r="41"/>
    <row r="42"/>
    <row r="43"/>
    <row r="44"/>
    <row r="45"/>
    <row r="46"/>
  </sheetData>
  <sheetProtection sheet="1" formatCells="0" formatRows="0"/>
  <protectedRanges>
    <protectedRange sqref="D4:F20 H4:R20" name="Range1"/>
  </protectedRanges>
  <phoneticPr fontId="16" type="noConversion"/>
  <dataValidations count="1">
    <dataValidation type="decimal" operator="greaterThanOrEqual" allowBlank="1" showErrorMessage="1" errorTitle="Invalid Entry" error="Please enter numeric values only and type any text in the comments column." sqref="F4:F21 E4:E20" xr:uid="{00000000-0002-0000-0E00-000000000000}">
      <formula1>0</formula1>
    </dataValidation>
  </dataValidations>
  <printOptions horizontalCentered="1"/>
  <pageMargins left="0.5" right="0.5" top="1" bottom="0.25" header="0.3" footer="0.3"/>
  <pageSetup scale="98" fitToHeight="0" orientation="landscape" r:id="rId1"/>
  <headerFooter scaleWithDoc="0">
    <oddHeader>&amp;C&amp;"-,Bold"Clark Regional Wastewater District - ERP System Selection and Implementation
Attachment B - Pricing Forms
&amp;"-,Italic" &amp;A</oddHeader>
  </headerFooter>
  <extLst>
    <ext xmlns:x14="http://schemas.microsoft.com/office/spreadsheetml/2009/9/main" uri="{78C0D931-6437-407d-A8EE-F0AAD7539E65}">
      <x14:conditionalFormattings>
        <x14:conditionalFormatting xmlns:xm="http://schemas.microsoft.com/office/excel/2006/main">
          <x14:cfRule type="expression" priority="1141" id="{81DA9699-17B3-4DE4-BA82-867645C2944C}">
            <xm:f>'Bidder Checklist'!#REF!='Bidder Checklist'!#REF!</xm:f>
            <x14:dxf>
              <font>
                <color theme="0"/>
              </font>
            </x14:dxf>
          </x14:cfRule>
          <xm:sqref>F2:R2</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14764-F011-44C0-946C-A61678A4C5B7}">
  <sheetPr codeName="Sheet9">
    <tabColor rgb="FF00539B"/>
  </sheetPr>
  <dimension ref="A2:V31"/>
  <sheetViews>
    <sheetView showGridLines="0" tabSelected="1" topLeftCell="A2" zoomScale="85" zoomScaleNormal="85" workbookViewId="0">
      <selection activeCell="D11" sqref="D11"/>
    </sheetView>
  </sheetViews>
  <sheetFormatPr defaultColWidth="0" defaultRowHeight="14.45" zeroHeight="1"/>
  <cols>
    <col min="1" max="1" width="3.7109375" customWidth="1"/>
    <col min="2" max="2" width="35.140625" style="36" customWidth="1"/>
    <col min="3" max="3" width="23.140625" customWidth="1"/>
    <col min="4" max="4" width="41.7109375" customWidth="1"/>
    <col min="5" max="5" width="12.5703125" style="110" customWidth="1"/>
    <col min="6" max="18" width="12.7109375" customWidth="1"/>
    <col min="19" max="19" width="53.7109375" customWidth="1"/>
    <col min="20" max="20" width="3.7109375" customWidth="1"/>
    <col min="21" max="22" width="0" hidden="1" customWidth="1"/>
    <col min="23" max="16384" width="9.28515625" hidden="1"/>
  </cols>
  <sheetData>
    <row r="2" spans="2:19" s="1" customFormat="1" ht="108.75" customHeight="1">
      <c r="B2" s="70" t="s">
        <v>148</v>
      </c>
      <c r="C2" s="111"/>
      <c r="D2" s="155" t="str">
        <f>'Bidder Checklist'!C18</f>
        <v>Please list Optional Software, Hardware or Services within this tab, including Quantity and Rate as applicable. Specify the type of Optional item under Type.</v>
      </c>
      <c r="E2" s="111"/>
      <c r="F2" s="150" t="str">
        <f>'Bidder Checklist'!C18</f>
        <v>Please list Optional Software, Hardware or Services within this tab, including Quantity and Rate as applicable. Specify the type of Optional item under Type.</v>
      </c>
      <c r="G2" s="150"/>
      <c r="H2" s="150"/>
      <c r="I2" s="150"/>
      <c r="J2" s="150"/>
      <c r="K2" s="150"/>
      <c r="L2" s="150"/>
      <c r="M2" s="150"/>
      <c r="N2" s="150"/>
      <c r="O2" s="150"/>
      <c r="P2" s="150"/>
      <c r="Q2" s="150"/>
      <c r="R2" s="150"/>
      <c r="S2" s="151"/>
    </row>
    <row r="3" spans="2:19" s="1" customFormat="1" ht="30" customHeight="1">
      <c r="B3" s="70" t="s">
        <v>53</v>
      </c>
      <c r="C3" s="124" t="s">
        <v>41</v>
      </c>
      <c r="D3" s="123" t="s">
        <v>149</v>
      </c>
      <c r="E3" s="112" t="s">
        <v>150</v>
      </c>
      <c r="F3" s="4" t="s">
        <v>151</v>
      </c>
      <c r="G3" s="4" t="s">
        <v>152</v>
      </c>
      <c r="H3" s="4" t="s">
        <v>136</v>
      </c>
      <c r="I3" s="45" t="s">
        <v>137</v>
      </c>
      <c r="J3" s="45" t="s">
        <v>138</v>
      </c>
      <c r="K3" s="45" t="s">
        <v>139</v>
      </c>
      <c r="L3" s="45" t="s">
        <v>140</v>
      </c>
      <c r="M3" s="45" t="s">
        <v>141</v>
      </c>
      <c r="N3" s="45" t="s">
        <v>142</v>
      </c>
      <c r="O3" s="45" t="s">
        <v>143</v>
      </c>
      <c r="P3" s="45" t="s">
        <v>144</v>
      </c>
      <c r="Q3" s="45" t="s">
        <v>145</v>
      </c>
      <c r="R3" s="45" t="s">
        <v>146</v>
      </c>
      <c r="S3" s="6" t="s">
        <v>30</v>
      </c>
    </row>
    <row r="4" spans="2:19" ht="28.9">
      <c r="B4" s="134" t="str">
        <f>IF('Bidder Checklist'!$D$7="Enter Bidder Name","Enter Bidder Name on Bidder Checklist Tab",'Bidder Checklist'!$D$7)</f>
        <v>Enter Bidder Name on Bidder Checklist Tab</v>
      </c>
      <c r="C4" s="69" t="s">
        <v>31</v>
      </c>
      <c r="D4" s="122"/>
      <c r="E4" s="63"/>
      <c r="F4" s="53"/>
      <c r="G4" s="54"/>
      <c r="H4" s="113">
        <f>IF(ISNUMBER(F4*G4),F4*G4,"N/A")</f>
        <v>0</v>
      </c>
      <c r="I4" s="60"/>
      <c r="J4" s="60"/>
      <c r="K4" s="60"/>
      <c r="L4" s="60"/>
      <c r="M4" s="60"/>
      <c r="N4" s="60"/>
      <c r="O4" s="60"/>
      <c r="P4" s="60"/>
      <c r="Q4" s="60"/>
      <c r="R4" s="60"/>
      <c r="S4" s="55"/>
    </row>
    <row r="5" spans="2:19" ht="28.9">
      <c r="B5" s="134" t="str">
        <f>IF('Bidder Checklist'!$D$7="Enter Bidder Name","Enter Bidder Name on Bidder Checklist Tab",'Bidder Checklist'!$D$7)</f>
        <v>Enter Bidder Name on Bidder Checklist Tab</v>
      </c>
      <c r="C5" s="69" t="s">
        <v>31</v>
      </c>
      <c r="D5" s="122"/>
      <c r="E5" s="63"/>
      <c r="F5" s="53"/>
      <c r="G5" s="54"/>
      <c r="H5" s="113">
        <f t="shared" ref="H5:H14" si="0">IF(ISNUMBER(F5*G5),F5*G5,"N/A")</f>
        <v>0</v>
      </c>
      <c r="I5" s="60"/>
      <c r="J5" s="60"/>
      <c r="K5" s="60"/>
      <c r="L5" s="60"/>
      <c r="M5" s="60"/>
      <c r="N5" s="60"/>
      <c r="O5" s="60"/>
      <c r="P5" s="60"/>
      <c r="Q5" s="60"/>
      <c r="R5" s="60"/>
      <c r="S5" s="55"/>
    </row>
    <row r="6" spans="2:19" ht="28.9">
      <c r="B6" s="134" t="str">
        <f>IF('Bidder Checklist'!$D$7="Enter Bidder Name","Enter Bidder Name on Bidder Checklist Tab",'Bidder Checklist'!$D$7)</f>
        <v>Enter Bidder Name on Bidder Checklist Tab</v>
      </c>
      <c r="C6" s="69" t="s">
        <v>31</v>
      </c>
      <c r="D6" s="122"/>
      <c r="E6" s="63"/>
      <c r="F6" s="53"/>
      <c r="G6" s="54"/>
      <c r="H6" s="113">
        <f t="shared" si="0"/>
        <v>0</v>
      </c>
      <c r="I6" s="60"/>
      <c r="J6" s="60"/>
      <c r="K6" s="60"/>
      <c r="L6" s="60"/>
      <c r="M6" s="60"/>
      <c r="N6" s="60"/>
      <c r="O6" s="60"/>
      <c r="P6" s="60"/>
      <c r="Q6" s="60"/>
      <c r="R6" s="60"/>
      <c r="S6" s="55"/>
    </row>
    <row r="7" spans="2:19" ht="28.9">
      <c r="B7" s="134" t="str">
        <f>IF('Bidder Checklist'!$D$7="Enter Bidder Name","Enter Bidder Name on Bidder Checklist Tab",'Bidder Checklist'!$D$7)</f>
        <v>Enter Bidder Name on Bidder Checklist Tab</v>
      </c>
      <c r="C7" s="69" t="s">
        <v>31</v>
      </c>
      <c r="D7" s="122"/>
      <c r="E7" s="63"/>
      <c r="F7" s="53"/>
      <c r="G7" s="54"/>
      <c r="H7" s="113">
        <f t="shared" si="0"/>
        <v>0</v>
      </c>
      <c r="I7" s="60"/>
      <c r="J7" s="60"/>
      <c r="K7" s="60"/>
      <c r="L7" s="60"/>
      <c r="M7" s="60"/>
      <c r="N7" s="60"/>
      <c r="O7" s="60"/>
      <c r="P7" s="60"/>
      <c r="Q7" s="60"/>
      <c r="R7" s="60"/>
      <c r="S7" s="55"/>
    </row>
    <row r="8" spans="2:19" ht="28.9">
      <c r="B8" s="134" t="str">
        <f>IF('Bidder Checklist'!$D$7="Enter Bidder Name","Enter Bidder Name on Bidder Checklist Tab",'Bidder Checklist'!$D$7)</f>
        <v>Enter Bidder Name on Bidder Checklist Tab</v>
      </c>
      <c r="C8" s="69" t="s">
        <v>31</v>
      </c>
      <c r="D8" s="122"/>
      <c r="E8" s="63"/>
      <c r="F8" s="53"/>
      <c r="G8" s="54"/>
      <c r="H8" s="113">
        <f t="shared" si="0"/>
        <v>0</v>
      </c>
      <c r="I8" s="60"/>
      <c r="J8" s="60"/>
      <c r="K8" s="60"/>
      <c r="L8" s="60"/>
      <c r="M8" s="60"/>
      <c r="N8" s="60"/>
      <c r="O8" s="60"/>
      <c r="P8" s="60"/>
      <c r="Q8" s="60"/>
      <c r="R8" s="60"/>
      <c r="S8" s="55"/>
    </row>
    <row r="9" spans="2:19" ht="28.9">
      <c r="B9" s="134" t="str">
        <f>IF('Bidder Checklist'!$D$7="Enter Bidder Name","Enter Bidder Name on Bidder Checklist Tab",'Bidder Checklist'!$D$7)</f>
        <v>Enter Bidder Name on Bidder Checklist Tab</v>
      </c>
      <c r="C9" s="69" t="s">
        <v>31</v>
      </c>
      <c r="D9" s="122"/>
      <c r="E9" s="63"/>
      <c r="F9" s="53"/>
      <c r="G9" s="54"/>
      <c r="H9" s="113">
        <f t="shared" si="0"/>
        <v>0</v>
      </c>
      <c r="I9" s="60"/>
      <c r="J9" s="60"/>
      <c r="K9" s="60"/>
      <c r="L9" s="60"/>
      <c r="M9" s="60"/>
      <c r="N9" s="60"/>
      <c r="O9" s="60"/>
      <c r="P9" s="60"/>
      <c r="Q9" s="60"/>
      <c r="R9" s="60"/>
      <c r="S9" s="55"/>
    </row>
    <row r="10" spans="2:19" ht="28.9">
      <c r="B10" s="134" t="str">
        <f>IF('Bidder Checklist'!$D$7="Enter Bidder Name","Enter Bidder Name on Bidder Checklist Tab",'Bidder Checklist'!$D$7)</f>
        <v>Enter Bidder Name on Bidder Checklist Tab</v>
      </c>
      <c r="C10" s="69" t="s">
        <v>31</v>
      </c>
      <c r="D10" s="122"/>
      <c r="E10" s="63"/>
      <c r="F10" s="53"/>
      <c r="G10" s="54"/>
      <c r="H10" s="113">
        <f t="shared" si="0"/>
        <v>0</v>
      </c>
      <c r="I10" s="60"/>
      <c r="J10" s="60"/>
      <c r="K10" s="60"/>
      <c r="L10" s="60"/>
      <c r="M10" s="60"/>
      <c r="N10" s="60"/>
      <c r="O10" s="60"/>
      <c r="P10" s="60"/>
      <c r="Q10" s="60"/>
      <c r="R10" s="60"/>
      <c r="S10" s="55"/>
    </row>
    <row r="11" spans="2:19" ht="28.9">
      <c r="B11" s="134" t="str">
        <f>IF('Bidder Checklist'!$D$7="Enter Bidder Name","Enter Bidder Name on Bidder Checklist Tab",'Bidder Checklist'!$D$7)</f>
        <v>Enter Bidder Name on Bidder Checklist Tab</v>
      </c>
      <c r="C11" s="69" t="s">
        <v>31</v>
      </c>
      <c r="D11" s="122"/>
      <c r="E11" s="63"/>
      <c r="F11" s="53"/>
      <c r="G11" s="54"/>
      <c r="H11" s="113">
        <f t="shared" si="0"/>
        <v>0</v>
      </c>
      <c r="I11" s="60"/>
      <c r="J11" s="60"/>
      <c r="K11" s="60"/>
      <c r="L11" s="60"/>
      <c r="M11" s="60"/>
      <c r="N11" s="60"/>
      <c r="O11" s="60"/>
      <c r="P11" s="60"/>
      <c r="Q11" s="60"/>
      <c r="R11" s="60"/>
      <c r="S11" s="55"/>
    </row>
    <row r="12" spans="2:19" ht="28.9">
      <c r="B12" s="134" t="str">
        <f>IF('Bidder Checklist'!$D$7="Enter Bidder Name","Enter Bidder Name on Bidder Checklist Tab",'Bidder Checklist'!$D$7)</f>
        <v>Enter Bidder Name on Bidder Checklist Tab</v>
      </c>
      <c r="C12" s="69" t="s">
        <v>31</v>
      </c>
      <c r="D12" s="122"/>
      <c r="E12" s="63"/>
      <c r="F12" s="53"/>
      <c r="G12" s="54"/>
      <c r="H12" s="113">
        <f t="shared" si="0"/>
        <v>0</v>
      </c>
      <c r="I12" s="60"/>
      <c r="J12" s="60"/>
      <c r="K12" s="60"/>
      <c r="L12" s="60"/>
      <c r="M12" s="60"/>
      <c r="N12" s="60"/>
      <c r="O12" s="60"/>
      <c r="P12" s="60"/>
      <c r="Q12" s="60"/>
      <c r="R12" s="60"/>
      <c r="S12" s="55"/>
    </row>
    <row r="13" spans="2:19" ht="28.9">
      <c r="B13" s="134" t="str">
        <f>IF('Bidder Checklist'!$D$7="Enter Bidder Name","Enter Bidder Name on Bidder Checklist Tab",'Bidder Checklist'!$D$7)</f>
        <v>Enter Bidder Name on Bidder Checklist Tab</v>
      </c>
      <c r="C13" s="69" t="s">
        <v>31</v>
      </c>
      <c r="D13" s="122"/>
      <c r="E13" s="63"/>
      <c r="F13" s="53"/>
      <c r="G13" s="54"/>
      <c r="H13" s="113">
        <f t="shared" si="0"/>
        <v>0</v>
      </c>
      <c r="I13" s="60"/>
      <c r="J13" s="60"/>
      <c r="K13" s="60"/>
      <c r="L13" s="60"/>
      <c r="M13" s="60"/>
      <c r="N13" s="60"/>
      <c r="O13" s="60"/>
      <c r="P13" s="60"/>
      <c r="Q13" s="60"/>
      <c r="R13" s="60"/>
      <c r="S13" s="55"/>
    </row>
    <row r="14" spans="2:19" ht="28.9">
      <c r="B14" s="134" t="str">
        <f>IF('Bidder Checklist'!$D$7="Enter Bidder Name","Enter Bidder Name on Bidder Checklist Tab",'Bidder Checklist'!$D$7)</f>
        <v>Enter Bidder Name on Bidder Checklist Tab</v>
      </c>
      <c r="C14" s="69" t="s">
        <v>31</v>
      </c>
      <c r="D14" s="122"/>
      <c r="E14" s="63"/>
      <c r="F14" s="53"/>
      <c r="G14" s="54"/>
      <c r="H14" s="113">
        <f t="shared" si="0"/>
        <v>0</v>
      </c>
      <c r="I14" s="60"/>
      <c r="J14" s="60"/>
      <c r="K14" s="60"/>
      <c r="L14" s="60"/>
      <c r="M14" s="60"/>
      <c r="N14" s="60"/>
      <c r="O14" s="60"/>
      <c r="P14" s="60"/>
      <c r="Q14" s="60"/>
      <c r="R14" s="60"/>
      <c r="S14" s="55"/>
    </row>
    <row r="15" spans="2:19" s="1" customFormat="1" ht="15" thickBot="1">
      <c r="B15" s="119"/>
      <c r="C15" s="119"/>
      <c r="D15" s="114" t="s">
        <v>37</v>
      </c>
      <c r="E15" s="115"/>
      <c r="F15" s="116">
        <f>SUM(F4:F14)</f>
        <v>0</v>
      </c>
      <c r="G15" s="116"/>
      <c r="H15" s="117">
        <f>SUM(H4:H14)</f>
        <v>0</v>
      </c>
      <c r="I15" s="117">
        <f>SUM(I4:I14)</f>
        <v>0</v>
      </c>
      <c r="J15" s="117">
        <f t="shared" ref="J15:R15" si="1">SUM(J4:J14)</f>
        <v>0</v>
      </c>
      <c r="K15" s="117">
        <f t="shared" si="1"/>
        <v>0</v>
      </c>
      <c r="L15" s="117">
        <f t="shared" si="1"/>
        <v>0</v>
      </c>
      <c r="M15" s="117">
        <f t="shared" si="1"/>
        <v>0</v>
      </c>
      <c r="N15" s="117">
        <f t="shared" si="1"/>
        <v>0</v>
      </c>
      <c r="O15" s="117">
        <f t="shared" si="1"/>
        <v>0</v>
      </c>
      <c r="P15" s="117">
        <f t="shared" si="1"/>
        <v>0</v>
      </c>
      <c r="Q15" s="117">
        <f t="shared" si="1"/>
        <v>0</v>
      </c>
      <c r="R15" s="117">
        <f t="shared" si="1"/>
        <v>0</v>
      </c>
      <c r="S15" s="118"/>
    </row>
    <row r="16" spans="2:19"/>
    <row r="17"/>
    <row r="18"/>
    <row r="19"/>
    <row r="20"/>
    <row r="21"/>
    <row r="22"/>
    <row r="23"/>
    <row r="24"/>
    <row r="25"/>
    <row r="26"/>
    <row r="27"/>
    <row r="28"/>
    <row r="29"/>
    <row r="30"/>
    <row r="31"/>
  </sheetData>
  <sheetProtection sheet="1" formatCells="0" formatRows="0"/>
  <protectedRanges>
    <protectedRange sqref="D4:G14 I4:S14" name="Range1"/>
  </protectedRanges>
  <phoneticPr fontId="16" type="noConversion"/>
  <dataValidations count="2">
    <dataValidation type="decimal" operator="greaterThanOrEqual" allowBlank="1" showErrorMessage="1" errorTitle="Invalid Entry" error="Please enter numeric values only and type any text in the comments column." sqref="F4:G15" xr:uid="{1397C05C-BCDD-4A60-8FE9-37BA35EB2125}">
      <formula1>0</formula1>
    </dataValidation>
    <dataValidation type="list" allowBlank="1" showInputMessage="1" showErrorMessage="1" sqref="E4:E15" xr:uid="{20071C6D-8E60-4320-B8B3-78D82E492C07}">
      <formula1>"Software, Services, Hardware, Other"</formula1>
    </dataValidation>
  </dataValidations>
  <printOptions horizontalCentered="1"/>
  <pageMargins left="0.5" right="0.5" top="1" bottom="0.25" header="0.3" footer="0.3"/>
  <pageSetup scale="98" fitToHeight="0" orientation="landscape" r:id="rId1"/>
  <headerFooter scaleWithDoc="0">
    <oddHeader>&amp;C&amp;"-,Bold"Clark Regional Wastewater District - ERP System Selection and Implementation
Attachment B - Pricing Forms
&amp;"-,Italic" &amp;A</oddHeader>
  </headerFooter>
  <ignoredErrors>
    <ignoredError sqref="H4:H5" unlockedFormula="1"/>
  </ignoredErrors>
  <extLst>
    <ext xmlns:x14="http://schemas.microsoft.com/office/spreadsheetml/2009/9/main" uri="{78C0D931-6437-407d-A8EE-F0AAD7539E65}">
      <x14:conditionalFormattings>
        <x14:conditionalFormatting xmlns:xm="http://schemas.microsoft.com/office/excel/2006/main">
          <x14:cfRule type="expression" priority="1142" id="{862686AE-77CA-4863-A36C-7B2B98154844}">
            <xm:f>'Bidder Checklist'!#REF!='Bidder Checklist'!#REF!</xm:f>
            <x14:dxf>
              <font>
                <color theme="0"/>
              </font>
            </x14:dxf>
          </x14:cfRule>
          <xm:sqref>F2:S2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EBCBD367C4064693B94590F546036D" ma:contentTypeVersion="4" ma:contentTypeDescription="Create a new document." ma:contentTypeScope="" ma:versionID="f7c3800aadbeeb810923d5b32e28d124">
  <xsd:schema xmlns:xsd="http://www.w3.org/2001/XMLSchema" xmlns:xs="http://www.w3.org/2001/XMLSchema" xmlns:p="http://schemas.microsoft.com/office/2006/metadata/properties" xmlns:ns2="9a141baf-9704-4422-87c3-f44f25c355ec" xmlns:ns3="cd909488-61b5-4ed4-8f7a-1efbee09f36f" targetNamespace="http://schemas.microsoft.com/office/2006/metadata/properties" ma:root="true" ma:fieldsID="5ecd35154eb70fbf89ddaee55d62f7c2" ns2:_="" ns3:_="">
    <xsd:import namespace="9a141baf-9704-4422-87c3-f44f25c355ec"/>
    <xsd:import namespace="cd909488-61b5-4ed4-8f7a-1efbee09f36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141baf-9704-4422-87c3-f44f25c355e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d909488-61b5-4ed4-8f7a-1efbee09f36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9a141baf-9704-4422-87c3-f44f25c355ec">PTDR36FNXSPE-1606311641-37</_dlc_DocId>
    <_dlc_DocIdUrl xmlns="9a141baf-9704-4422-87c3-f44f25c355ec">
      <Url>https://plantemoran.sharepoint.com/sites/8118863/_layouts/15/DocIdRedir.aspx?ID=PTDR36FNXSPE-1606311641-37</Url>
      <Description>PTDR36FNXSPE-1606311641-37</Description>
    </_dlc_DocIdUrl>
  </documentManagement>
</p:properties>
</file>

<file path=customXml/itemProps1.xml><?xml version="1.0" encoding="utf-8"?>
<ds:datastoreItem xmlns:ds="http://schemas.openxmlformats.org/officeDocument/2006/customXml" ds:itemID="{F4747649-0D00-4CCA-B711-10D60EE1E355}"/>
</file>

<file path=customXml/itemProps2.xml><?xml version="1.0" encoding="utf-8"?>
<ds:datastoreItem xmlns:ds="http://schemas.openxmlformats.org/officeDocument/2006/customXml" ds:itemID="{111FFC6C-F8F5-4346-94A4-248D0D57B920}"/>
</file>

<file path=customXml/itemProps3.xml><?xml version="1.0" encoding="utf-8"?>
<ds:datastoreItem xmlns:ds="http://schemas.openxmlformats.org/officeDocument/2006/customXml" ds:itemID="{44403538-3FD3-453B-9F17-6B7E2D3A6B1B}"/>
</file>

<file path=customXml/itemProps4.xml><?xml version="1.0" encoding="utf-8"?>
<ds:datastoreItem xmlns:ds="http://schemas.openxmlformats.org/officeDocument/2006/customXml" ds:itemID="{8FCCAB33-5F17-4688-B5A3-1C4688C98274}"/>
</file>

<file path=docProps/app.xml><?xml version="1.0" encoding="utf-8"?>
<Properties xmlns="http://schemas.openxmlformats.org/officeDocument/2006/extended-properties" xmlns:vt="http://schemas.openxmlformats.org/officeDocument/2006/docPropsVTypes">
  <Application>Microsoft Excel Online</Application>
  <Manager/>
  <Company>Plante &amp; Moran, PLLC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2012-05-06T23:57:34Z</dcterms:created>
  <dcterms:modified xsi:type="dcterms:W3CDTF">2025-11-24T18:35:56Z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0x01010029EBCBD367C4064693B94590F546036D</vt:lpwstr>
  </property>
  <property fmtid="{D5CDD505-2E9C-101B-9397-08002B2CF9AE}" pid="3" name="MC Project Type">
    <vt:lpwstr/>
  </property>
  <property fmtid="{D5CDD505-2E9C-101B-9397-08002B2CF9AE}" pid="4" name="Industry">
    <vt:lpwstr/>
  </property>
  <property fmtid="{D5CDD505-2E9C-101B-9397-08002B2CF9AE}" pid="5" name="MC_x0020_Firm_x0020_Practice_x0020_Group">
    <vt:lpwstr/>
  </property>
  <property fmtid="{D5CDD505-2E9C-101B-9397-08002B2CF9AE}" pid="6" name="MC Firm Practice Group">
    <vt:lpwstr/>
  </property>
  <property fmtid="{D5CDD505-2E9C-101B-9397-08002B2CF9AE}" pid="7" name="TaxKeyword">
    <vt:lpwstr/>
  </property>
  <property fmtid="{D5CDD505-2E9C-101B-9397-08002B2CF9AE}" pid="8" name="Topic">
    <vt:lpwstr/>
  </property>
  <property fmtid="{D5CDD505-2E9C-101B-9397-08002B2CF9AE}" pid="9" name="Team">
    <vt:lpwstr>1;#ITC Team Site|266c735b-a207-4d73-9b04-233fd0cdc188</vt:lpwstr>
  </property>
  <property fmtid="{D5CDD505-2E9C-101B-9397-08002B2CF9AE}" pid="10" name="TeamType">
    <vt:lpwstr>2;#Work Team|bed5c3ad-62ff-4293-848a-f85524d4b261</vt:lpwstr>
  </property>
  <property fmtid="{D5CDD505-2E9C-101B-9397-08002B2CF9AE}" pid="11" name="ResourceType">
    <vt:lpwstr/>
  </property>
  <property fmtid="{D5CDD505-2E9C-101B-9397-08002B2CF9AE}" pid="12" name="_dlc_DocIdItemGuid">
    <vt:lpwstr>7b1559de-2d37-4bbd-82ff-2b7c08fa8b24</vt:lpwstr>
  </property>
  <property fmtid="{D5CDD505-2E9C-101B-9397-08002B2CF9AE}" pid="13" name="CardType">
    <vt:lpwstr/>
  </property>
  <property fmtid="{D5CDD505-2E9C-101B-9397-08002B2CF9AE}" pid="14" name="MediaServiceImageTags">
    <vt:lpwstr/>
  </property>
  <property fmtid="{D5CDD505-2E9C-101B-9397-08002B2CF9AE}" pid="15" name="Order">
    <vt:r8>636300</vt:r8>
  </property>
  <property fmtid="{D5CDD505-2E9C-101B-9397-08002B2CF9AE}" pid="16" name="xd_Signature">
    <vt:bool>false</vt:bool>
  </property>
  <property fmtid="{D5CDD505-2E9C-101B-9397-08002B2CF9AE}" pid="17" name="xd_ProgID">
    <vt:lpwstr/>
  </property>
  <property fmtid="{D5CDD505-2E9C-101B-9397-08002B2CF9AE}" pid="18" name="ComplianceAssetId">
    <vt:lpwstr/>
  </property>
  <property fmtid="{D5CDD505-2E9C-101B-9397-08002B2CF9AE}" pid="19" name="TemplateUrl">
    <vt:lpwstr/>
  </property>
  <property fmtid="{D5CDD505-2E9C-101B-9397-08002B2CF9AE}" pid="20" name="_ExtendedDescription">
    <vt:lpwstr/>
  </property>
  <property fmtid="{D5CDD505-2E9C-101B-9397-08002B2CF9AE}" pid="21" name="TriggerFlowInfo">
    <vt:lpwstr/>
  </property>
</Properties>
</file>